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BB4C74ED-C54B-4D9C-95BF-EFAF59B15AD3}" xr6:coauthVersionLast="47" xr6:coauthVersionMax="47" xr10:uidLastSave="{00000000-0000-0000-0000-000000000000}"/>
  <bookViews>
    <workbookView xWindow="25822" yWindow="-98" windowWidth="28995" windowHeight="15675" xr2:uid="{BD677CEA-BCDF-411D-AD9D-06947FBBCD03}"/>
  </bookViews>
  <sheets>
    <sheet name="City of Muenster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8" i="1"/>
  <c r="D19" i="1" l="1"/>
  <c r="D14" i="1"/>
  <c r="D16" i="1"/>
  <c r="D20" i="1"/>
  <c r="D15" i="1"/>
  <c r="D17" i="1"/>
  <c r="D18" i="1"/>
  <c r="D13" i="1"/>
  <c r="C9" i="1"/>
  <c r="F13" i="1" l="1"/>
  <c r="E13" i="1"/>
  <c r="G13" i="1" s="1"/>
  <c r="F20" i="1"/>
  <c r="H20" i="1" s="1"/>
  <c r="L20" i="1" s="1"/>
  <c r="E20" i="1"/>
  <c r="G20" i="1" s="1"/>
  <c r="I20" i="1" s="1"/>
  <c r="M20" i="1" s="1"/>
  <c r="F18" i="1"/>
  <c r="H18" i="1" s="1"/>
  <c r="L18" i="1" s="1"/>
  <c r="E18" i="1"/>
  <c r="G18" i="1" s="1"/>
  <c r="I18" i="1" s="1"/>
  <c r="M18" i="1" s="1"/>
  <c r="E16" i="1"/>
  <c r="G16" i="1" s="1"/>
  <c r="I16" i="1" s="1"/>
  <c r="M16" i="1" s="1"/>
  <c r="F16" i="1"/>
  <c r="H16" i="1" s="1"/>
  <c r="L16" i="1" s="1"/>
  <c r="E15" i="1"/>
  <c r="G15" i="1" s="1"/>
  <c r="I15" i="1" s="1"/>
  <c r="M15" i="1" s="1"/>
  <c r="F15" i="1"/>
  <c r="H15" i="1" s="1"/>
  <c r="L15" i="1" s="1"/>
  <c r="F14" i="1"/>
  <c r="H14" i="1" s="1"/>
  <c r="L14" i="1" s="1"/>
  <c r="E14" i="1"/>
  <c r="G14" i="1" s="1"/>
  <c r="I14" i="1" s="1"/>
  <c r="M14" i="1" s="1"/>
  <c r="F17" i="1"/>
  <c r="H17" i="1" s="1"/>
  <c r="L17" i="1" s="1"/>
  <c r="E17" i="1"/>
  <c r="G17" i="1" s="1"/>
  <c r="I17" i="1" s="1"/>
  <c r="M17" i="1" s="1"/>
  <c r="F19" i="1"/>
  <c r="H19" i="1" s="1"/>
  <c r="L19" i="1" s="1"/>
  <c r="E19" i="1"/>
  <c r="G19" i="1" s="1"/>
  <c r="I19" i="1" s="1"/>
  <c r="M19" i="1" s="1"/>
  <c r="I13" i="1" l="1"/>
  <c r="G21" i="1"/>
  <c r="F21" i="1"/>
  <c r="H13" i="1"/>
  <c r="H21" i="1" l="1"/>
  <c r="L13" i="1"/>
  <c r="L21" i="1" s="1"/>
  <c r="I21" i="1"/>
  <c r="M13" i="1"/>
  <c r="M21" i="1" s="1"/>
</calcChain>
</file>

<file path=xl/sharedStrings.xml><?xml version="1.0" encoding="utf-8"?>
<sst xmlns="http://schemas.openxmlformats.org/spreadsheetml/2006/main" count="45" uniqueCount="36">
  <si>
    <t>Municipality</t>
  </si>
  <si>
    <t>City of Muenster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</si>
  <si>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</si>
  <si>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</si>
  <si>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</si>
  <si>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</si>
  <si>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</si>
  <si>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</si>
  <si>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</si>
  <si>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</si>
  <si>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</si>
  <si>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</si>
  <si>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</si>
  <si>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</si>
  <si>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</si>
  <si>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</si>
  <si>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</si>
  <si>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</si>
  <si>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</si>
  <si>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</si>
  <si>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</si>
  <si>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</si>
  <si>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</si>
  <si>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</si>
  <si>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</si>
  <si>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</si>
  <si>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 Dept.</t>
  </si>
  <si>
    <t>Fire Dept.</t>
  </si>
  <si>
    <t>Library Dept.</t>
  </si>
  <si>
    <t>Park/Museum Dept.</t>
  </si>
  <si>
    <t>Police Dept.</t>
  </si>
  <si>
    <t>Pool Dept.</t>
  </si>
  <si>
    <t>Sanitation Dept.</t>
  </si>
  <si>
    <t>Street Dept.</t>
  </si>
  <si>
    <t>2023-2024 Proposed Budget Summary</t>
  </si>
  <si>
    <t>https://cityofmuenstertx.org/wp-content/uploads/2023/09/Budget-Summary-2023-2024-budget.pdf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</si>
</sst>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02BD9D77-9EF0-4F80-9BC9-63E9BE93686E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6F92-4745-4D27-B0CC-44DA438B69F2}">
  <sheetPr codeName="Sheet15"/>
  <dimension ref="B1:M30"/>
  <sheetViews>
    <sheetView tabSelected="1" workbookViewId="0"/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1665</v>
      </c>
      <c r="D3" s="5" t="s">
        <v>3</v>
      </c>
    </row>
    <row r="4" spans="2:13" x14ac:dyDescent="0.65">
      <c r="B4" s="3" t="s">
        <v>4</v>
      </c>
      <c r="C4" s="7">
        <v>2.4500000000000002</v>
      </c>
      <c r="D4" s="5" t="s">
        <v>5</v>
      </c>
    </row>
    <row r="5" spans="2:13" x14ac:dyDescent="0.65">
      <c r="B5" s="3" t="s">
        <v>6</v>
      </c>
      <c r="C5" s="6">
        <v>680</v>
      </c>
      <c r="D5" s="5" t="s">
        <v>7</v>
      </c>
    </row>
    <row r="6" spans="2:13" x14ac:dyDescent="0.65">
      <c r="B6" s="3" t="s">
        <v>8</v>
      </c>
      <c r="C6" s="6">
        <v>1007</v>
      </c>
      <c r="D6" s="5" t="s">
        <v>9</v>
      </c>
    </row>
    <row r="8" spans="2:13" x14ac:dyDescent="0.65">
      <c r="B8" s="8" t="s">
        <v>10</v>
      </c>
      <c r="C8" s="9">
        <f>ROUND(C3/(C3+C6),3)</f>
        <v>0.623</v>
      </c>
    </row>
    <row r="9" spans="2:13" x14ac:dyDescent="0.65">
      <c r="B9" s="8" t="s">
        <v>11</v>
      </c>
      <c r="C9" s="10">
        <f>1-C8</f>
        <v>0.377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472700</v>
      </c>
      <c r="D13" s="24">
        <f>$C$8</f>
        <v>0.623</v>
      </c>
      <c r="E13" s="24">
        <f>1-D13</f>
        <v>0.377</v>
      </c>
      <c r="F13" s="23">
        <f>$C13*D13</f>
        <v>294492.09999999998</v>
      </c>
      <c r="G13" s="23">
        <f>$C13*E13</f>
        <v>178207.9</v>
      </c>
      <c r="H13" s="23">
        <f>F13/$C$5</f>
        <v>433.07661764705881</v>
      </c>
      <c r="I13" s="23">
        <f>G13/$C$6</f>
        <v>176.96911618669313</v>
      </c>
      <c r="J13" s="25">
        <v>0.1</v>
      </c>
      <c r="K13" s="25">
        <v>0.1</v>
      </c>
      <c r="L13" s="23">
        <f>H13*J13</f>
        <v>43.307661764705884</v>
      </c>
      <c r="M13" s="23">
        <f t="shared" ref="M13:M20" si="0">I13*K13</f>
        <v>17.696911618669315</v>
      </c>
    </row>
    <row r="14" spans="2:13" x14ac:dyDescent="0.65">
      <c r="B14" s="22" t="s">
        <v>27</v>
      </c>
      <c r="C14" s="23">
        <v>74500</v>
      </c>
      <c r="D14" s="24">
        <f t="shared" ref="D14:D20" si="1">$C$8</f>
        <v>0.623</v>
      </c>
      <c r="E14" s="24">
        <f t="shared" ref="E14:E20" si="2">1-D14</f>
        <v>0.377</v>
      </c>
      <c r="F14" s="23">
        <f t="shared" ref="F14:G20" si="3">$C14*D14</f>
        <v>46413.5</v>
      </c>
      <c r="G14" s="23">
        <f t="shared" si="3"/>
        <v>28086.5</v>
      </c>
      <c r="H14" s="23">
        <f t="shared" ref="H14:H20" si="4">F14/$C$5</f>
        <v>68.255147058823525</v>
      </c>
      <c r="I14" s="23">
        <f t="shared" ref="I14:I20" si="5">G14/$C$6</f>
        <v>27.891261171797417</v>
      </c>
      <c r="J14" s="25">
        <v>0.4</v>
      </c>
      <c r="K14" s="25">
        <v>0.4</v>
      </c>
      <c r="L14" s="23">
        <f t="shared" ref="L14:L20" si="6">H14*J14</f>
        <v>27.302058823529411</v>
      </c>
      <c r="M14" s="23">
        <f t="shared" si="0"/>
        <v>11.156504468718968</v>
      </c>
    </row>
    <row r="15" spans="2:13" x14ac:dyDescent="0.65">
      <c r="B15" s="22" t="s">
        <v>28</v>
      </c>
      <c r="C15" s="23">
        <v>19000</v>
      </c>
      <c r="D15" s="24">
        <f t="shared" si="1"/>
        <v>0.623</v>
      </c>
      <c r="E15" s="24">
        <f t="shared" si="2"/>
        <v>0.377</v>
      </c>
      <c r="F15" s="23">
        <f t="shared" si="3"/>
        <v>11837</v>
      </c>
      <c r="G15" s="23">
        <f t="shared" si="3"/>
        <v>7163</v>
      </c>
      <c r="H15" s="23">
        <f t="shared" si="4"/>
        <v>17.40735294117647</v>
      </c>
      <c r="I15" s="23">
        <f t="shared" si="5"/>
        <v>7.1132075471698117</v>
      </c>
      <c r="J15" s="25">
        <v>0.1</v>
      </c>
      <c r="K15" s="25">
        <v>0.1</v>
      </c>
      <c r="L15" s="23">
        <f t="shared" si="6"/>
        <v>1.740735294117647</v>
      </c>
      <c r="M15" s="23">
        <f t="shared" si="0"/>
        <v>0.7113207547169812</v>
      </c>
    </row>
    <row r="16" spans="2:13" x14ac:dyDescent="0.65">
      <c r="B16" s="22" t="s">
        <v>29</v>
      </c>
      <c r="C16" s="23">
        <v>194000</v>
      </c>
      <c r="D16" s="24">
        <f t="shared" si="1"/>
        <v>0.623</v>
      </c>
      <c r="E16" s="24">
        <f t="shared" si="2"/>
        <v>0.377</v>
      </c>
      <c r="F16" s="23">
        <f t="shared" si="3"/>
        <v>120862</v>
      </c>
      <c r="G16" s="23">
        <f t="shared" si="3"/>
        <v>73138</v>
      </c>
      <c r="H16" s="23">
        <f t="shared" si="4"/>
        <v>177.73823529411766</v>
      </c>
      <c r="I16" s="23">
        <f t="shared" si="5"/>
        <v>72.629592850049647</v>
      </c>
      <c r="J16" s="25">
        <v>0.2</v>
      </c>
      <c r="K16" s="25">
        <v>0.2</v>
      </c>
      <c r="L16" s="23">
        <f t="shared" si="6"/>
        <v>35.547647058823536</v>
      </c>
      <c r="M16" s="23">
        <f t="shared" si="0"/>
        <v>14.52591857000993</v>
      </c>
    </row>
    <row r="17" spans="2:13" x14ac:dyDescent="0.65">
      <c r="B17" s="22" t="s">
        <v>30</v>
      </c>
      <c r="C17" s="23">
        <v>487000</v>
      </c>
      <c r="D17" s="24">
        <f t="shared" si="1"/>
        <v>0.623</v>
      </c>
      <c r="E17" s="24">
        <f t="shared" si="2"/>
        <v>0.377</v>
      </c>
      <c r="F17" s="23">
        <f t="shared" si="3"/>
        <v>303401</v>
      </c>
      <c r="G17" s="23">
        <f t="shared" si="3"/>
        <v>183599</v>
      </c>
      <c r="H17" s="23">
        <f t="shared" si="4"/>
        <v>446.1779411764706</v>
      </c>
      <c r="I17" s="23">
        <f t="shared" si="5"/>
        <v>182.32274081429989</v>
      </c>
      <c r="J17" s="25">
        <v>0.4</v>
      </c>
      <c r="K17" s="25">
        <v>0.4</v>
      </c>
      <c r="L17" s="23">
        <f t="shared" si="6"/>
        <v>178.47117647058826</v>
      </c>
      <c r="M17" s="23">
        <f t="shared" si="0"/>
        <v>72.929096325719954</v>
      </c>
    </row>
    <row r="18" spans="2:13" x14ac:dyDescent="0.65">
      <c r="B18" s="22" t="s">
        <v>31</v>
      </c>
      <c r="C18" s="23">
        <v>51250</v>
      </c>
      <c r="D18" s="24">
        <f t="shared" si="1"/>
        <v>0.623</v>
      </c>
      <c r="E18" s="24">
        <f t="shared" si="2"/>
        <v>0.377</v>
      </c>
      <c r="F18" s="23">
        <f t="shared" si="3"/>
        <v>31928.75</v>
      </c>
      <c r="G18" s="23">
        <f t="shared" si="3"/>
        <v>19321.25</v>
      </c>
      <c r="H18" s="23">
        <f t="shared" si="4"/>
        <v>46.954044117647058</v>
      </c>
      <c r="I18" s="23">
        <f t="shared" si="5"/>
        <v>19.186941410129098</v>
      </c>
      <c r="J18" s="25">
        <v>0.1</v>
      </c>
      <c r="K18" s="25">
        <v>0.1</v>
      </c>
      <c r="L18" s="23">
        <f t="shared" si="6"/>
        <v>4.6954044117647058</v>
      </c>
      <c r="M18" s="23">
        <f t="shared" si="0"/>
        <v>1.9186941410129099</v>
      </c>
    </row>
    <row r="19" spans="2:13" x14ac:dyDescent="0.65">
      <c r="B19" s="22" t="s">
        <v>32</v>
      </c>
      <c r="C19" s="23">
        <v>321500</v>
      </c>
      <c r="D19" s="24">
        <f t="shared" si="1"/>
        <v>0.623</v>
      </c>
      <c r="E19" s="24">
        <f t="shared" si="2"/>
        <v>0.377</v>
      </c>
      <c r="F19" s="23">
        <f t="shared" si="3"/>
        <v>200294.5</v>
      </c>
      <c r="G19" s="23">
        <f t="shared" si="3"/>
        <v>121205.5</v>
      </c>
      <c r="H19" s="23">
        <f t="shared" si="4"/>
        <v>294.55073529411766</v>
      </c>
      <c r="I19" s="23">
        <f t="shared" si="5"/>
        <v>120.36295928500496</v>
      </c>
      <c r="J19" s="25">
        <v>0</v>
      </c>
      <c r="K19" s="25">
        <v>0</v>
      </c>
      <c r="L19" s="23">
        <f t="shared" si="6"/>
        <v>0</v>
      </c>
      <c r="M19" s="23">
        <f t="shared" si="0"/>
        <v>0</v>
      </c>
    </row>
    <row r="20" spans="2:13" x14ac:dyDescent="0.65">
      <c r="B20" s="22" t="s">
        <v>33</v>
      </c>
      <c r="C20" s="23">
        <v>924750</v>
      </c>
      <c r="D20" s="24">
        <f t="shared" si="1"/>
        <v>0.623</v>
      </c>
      <c r="E20" s="24">
        <f t="shared" si="2"/>
        <v>0.377</v>
      </c>
      <c r="F20" s="23">
        <f t="shared" si="3"/>
        <v>576119.25</v>
      </c>
      <c r="G20" s="23">
        <f t="shared" si="3"/>
        <v>348630.75</v>
      </c>
      <c r="H20" s="23">
        <f t="shared" si="4"/>
        <v>847.23419117647063</v>
      </c>
      <c r="I20" s="23">
        <f t="shared" si="5"/>
        <v>346.20729890764648</v>
      </c>
      <c r="J20" s="25">
        <v>0.2</v>
      </c>
      <c r="K20" s="25">
        <v>0.2</v>
      </c>
      <c r="L20" s="23">
        <f t="shared" si="6"/>
        <v>169.44683823529414</v>
      </c>
      <c r="M20" s="23">
        <f t="shared" si="0"/>
        <v>69.241459781529301</v>
      </c>
    </row>
    <row r="21" spans="2:13" x14ac:dyDescent="0.65">
      <c r="B21" s="26" t="s">
        <v>15</v>
      </c>
      <c r="C21" s="27">
        <f>SUM(C13:C20)</f>
        <v>2544700</v>
      </c>
      <c r="D21" s="22"/>
      <c r="E21" s="27"/>
      <c r="F21" s="27">
        <f>SUM(F13:F20)</f>
        <v>1585348.1</v>
      </c>
      <c r="G21" s="27">
        <f>SUM(G13:G20)</f>
        <v>959351.9</v>
      </c>
      <c r="H21" s="27">
        <f>SUM(H13:H20)</f>
        <v>2331.3942647058825</v>
      </c>
      <c r="I21" s="27">
        <f>SUM(I13:I20)</f>
        <v>952.6831181727905</v>
      </c>
      <c r="L21" s="27">
        <f>SUM(L13:L20)</f>
        <v>460.51152205882357</v>
      </c>
      <c r="M21" s="27">
        <f>SUM(M13:M20)</f>
        <v>188.17990566037736</v>
      </c>
    </row>
    <row r="24" spans="2:13" x14ac:dyDescent="0.65">
      <c r="B24" s="22"/>
      <c r="C24" s="23"/>
      <c r="D24" s="28"/>
      <c r="E24" s="28"/>
      <c r="F24" s="23"/>
      <c r="G24" s="23"/>
      <c r="H24" s="23"/>
      <c r="I24" s="23"/>
      <c r="J24" s="29"/>
      <c r="K24" s="29"/>
      <c r="L24" s="23"/>
      <c r="M24" s="23"/>
    </row>
    <row r="25" spans="2:13" x14ac:dyDescent="0.65">
      <c r="B25" s="22"/>
      <c r="C25" s="23"/>
    </row>
    <row r="26" spans="2:13" x14ac:dyDescent="0.65">
      <c r="B26" s="22"/>
      <c r="C26" s="23"/>
    </row>
    <row r="27" spans="2:13" x14ac:dyDescent="0.65">
      <c r="B27" s="22"/>
      <c r="C27" s="23"/>
    </row>
    <row r="29" spans="2:13" x14ac:dyDescent="0.65">
      <c r="B29" s="1" t="s">
        <v>34</v>
      </c>
    </row>
    <row r="30" spans="2:13" x14ac:dyDescent="0.65">
      <c r="B30" s="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Muenster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2025-05-29T16:56:47Z</dcterms:created>
  <dcterms:modified xsi:type="dcterms:W3CDTF">2025-05-29T17:01:24Z</dcterms:modified>
</cp:coreProperties>
</file>