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BC59771D-DE99-4C68-8EE8-EC5F0CD3DEA8}" xr6:coauthVersionLast="47" xr6:coauthVersionMax="47" xr10:uidLastSave="{00000000-0000-0000-0000-000000000000}"/>
  <bookViews>
    <workbookView xWindow="25822" yWindow="-98" windowWidth="28995" windowHeight="15675" xr2:uid="{7EC54EB0-F25A-4E87-AA5D-71AE7922BD58}"/>
  </bookViews>
  <sheets>
    <sheet name="City of Leonard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8" i="1"/>
  <c r="D20" i="1" l="1"/>
  <c r="D15" i="1"/>
  <c r="D13" i="1"/>
  <c r="D17" i="1"/>
  <c r="D16" i="1"/>
  <c r="C9" i="1"/>
  <c r="D19" i="1"/>
  <c r="D14" i="1"/>
  <c r="D21" i="1"/>
  <c r="D18" i="1"/>
  <c r="F14" i="1" l="1"/>
  <c r="H14" i="1" s="1"/>
  <c r="L14" i="1" s="1"/>
  <c r="E14" i="1"/>
  <c r="G14" i="1" s="1"/>
  <c r="I14" i="1" s="1"/>
  <c r="M14" i="1" s="1"/>
  <c r="F16" i="1"/>
  <c r="H16" i="1" s="1"/>
  <c r="L16" i="1" s="1"/>
  <c r="E16" i="1"/>
  <c r="G16" i="1" s="1"/>
  <c r="I16" i="1" s="1"/>
  <c r="M16" i="1" s="1"/>
  <c r="F13" i="1"/>
  <c r="E13" i="1"/>
  <c r="G13" i="1" s="1"/>
  <c r="F18" i="1"/>
  <c r="H18" i="1" s="1"/>
  <c r="L18" i="1" s="1"/>
  <c r="E18" i="1"/>
  <c r="G18" i="1" s="1"/>
  <c r="I18" i="1" s="1"/>
  <c r="M18" i="1" s="1"/>
  <c r="E21" i="1"/>
  <c r="G21" i="1" s="1"/>
  <c r="I21" i="1" s="1"/>
  <c r="M21" i="1" s="1"/>
  <c r="F21" i="1"/>
  <c r="H21" i="1" s="1"/>
  <c r="L21" i="1" s="1"/>
  <c r="F17" i="1"/>
  <c r="H17" i="1" s="1"/>
  <c r="L17" i="1" s="1"/>
  <c r="E17" i="1"/>
  <c r="G17" i="1" s="1"/>
  <c r="I17" i="1" s="1"/>
  <c r="M17" i="1" s="1"/>
  <c r="F15" i="1"/>
  <c r="H15" i="1" s="1"/>
  <c r="L15" i="1" s="1"/>
  <c r="E15" i="1"/>
  <c r="G15" i="1" s="1"/>
  <c r="I15" i="1" s="1"/>
  <c r="M15" i="1" s="1"/>
  <c r="F19" i="1"/>
  <c r="H19" i="1" s="1"/>
  <c r="L19" i="1" s="1"/>
  <c r="E19" i="1"/>
  <c r="G19" i="1" s="1"/>
  <c r="I19" i="1" s="1"/>
  <c r="M19" i="1" s="1"/>
  <c r="F20" i="1"/>
  <c r="H20" i="1" s="1"/>
  <c r="L20" i="1" s="1"/>
  <c r="E20" i="1"/>
  <c r="G20" i="1" s="1"/>
  <c r="I20" i="1" s="1"/>
  <c r="M20" i="1" s="1"/>
  <c r="F22" i="1" l="1"/>
  <c r="H13" i="1"/>
  <c r="G22" i="1"/>
  <c r="I13" i="1"/>
  <c r="I22" i="1" l="1"/>
  <c r="M13" i="1"/>
  <c r="M22" i="1" s="1"/>
  <c r="H22" i="1"/>
  <c r="L13" i="1"/>
  <c r="L22" i="1" s="1"/>
</calcChain>
</file>

<file path=xl/sharedStrings.xml><?xml version="1.0" encoding="utf-8"?>
<sst xmlns="http://schemas.openxmlformats.org/spreadsheetml/2006/main" count="44" uniqueCount="35">
  <si>
    <t>Municipality</t>
  </si>
  <si>
    <t>City of Leonard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</si>
  <si>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</si>
  <si>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</si>
  <si>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</si>
  <si>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</si>
  <si>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</si>
  <si>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</si>
  <si>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</si>
  <si>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</si>
  <si>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</si>
  <si>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</si>
  <si>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</si>
  <si>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</si>
  <si>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</si>
  <si>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</si>
  <si>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</si>
  <si>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</si>
  <si>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</si>
  <si>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</si>
  <si>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</si>
  <si>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</si>
  <si>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</si>
  <si>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</si>
  <si>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</si>
  <si>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</si>
  <si>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</si>
  <si>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Parks</t>
  </si>
  <si>
    <t>Code Enforcement</t>
  </si>
  <si>
    <t>Animal Control</t>
  </si>
  <si>
    <t>Police Department</t>
  </si>
  <si>
    <t>Municipal Court</t>
  </si>
  <si>
    <t>Fire</t>
  </si>
  <si>
    <t>Library</t>
  </si>
  <si>
    <t>Streets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</si>
</sst>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B17AD808-A860-4A0F-8255-FCFEF3412EC5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7691-0E30-4B06-BEE6-BD947DB37D36}">
  <sheetPr codeName="Sheet11"/>
  <dimension ref="B1:M26"/>
  <sheetViews>
    <sheetView tabSelected="1" workbookViewId="0">
      <selection activeCell="D27" sqref="D27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2083</v>
      </c>
      <c r="D3" s="5" t="s">
        <v>3</v>
      </c>
    </row>
    <row r="4" spans="2:13" x14ac:dyDescent="0.65">
      <c r="B4" s="3" t="s">
        <v>4</v>
      </c>
      <c r="C4" s="7">
        <v>2.98</v>
      </c>
      <c r="D4" s="5" t="s">
        <v>5</v>
      </c>
    </row>
    <row r="5" spans="2:13" x14ac:dyDescent="0.65">
      <c r="B5" s="3" t="s">
        <v>6</v>
      </c>
      <c r="C5" s="6">
        <v>699</v>
      </c>
      <c r="D5" s="5" t="s">
        <v>7</v>
      </c>
    </row>
    <row r="6" spans="2:13" x14ac:dyDescent="0.65">
      <c r="B6" s="3" t="s">
        <v>8</v>
      </c>
      <c r="C6" s="6">
        <v>540</v>
      </c>
      <c r="D6" s="5" t="s">
        <v>9</v>
      </c>
    </row>
    <row r="8" spans="2:13" x14ac:dyDescent="0.65">
      <c r="B8" s="8" t="s">
        <v>10</v>
      </c>
      <c r="C8" s="9">
        <f>ROUND(C3/(C3+C6),3)</f>
        <v>0.79400000000000004</v>
      </c>
    </row>
    <row r="9" spans="2:13" x14ac:dyDescent="0.65">
      <c r="B9" s="8" t="s">
        <v>11</v>
      </c>
      <c r="C9" s="10">
        <f>1-C8</f>
        <v>0.20599999999999996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785234</v>
      </c>
      <c r="D13" s="24">
        <f>$C$8</f>
        <v>0.79400000000000004</v>
      </c>
      <c r="E13" s="24">
        <f>1-D13</f>
        <v>0.20599999999999996</v>
      </c>
      <c r="F13" s="23">
        <f>$C13*D13</f>
        <v>623475.79599999997</v>
      </c>
      <c r="G13" s="23">
        <f>$C13*E13</f>
        <v>161758.20399999997</v>
      </c>
      <c r="H13" s="23">
        <f>F13/$C$5</f>
        <v>891.95392846924176</v>
      </c>
      <c r="I13" s="23">
        <f>G13/$C$6</f>
        <v>299.55222962962955</v>
      </c>
      <c r="J13" s="25">
        <v>0.1</v>
      </c>
      <c r="K13" s="25">
        <v>0.1</v>
      </c>
      <c r="L13" s="23">
        <f>H13*J13</f>
        <v>89.195392846924179</v>
      </c>
      <c r="M13" s="23">
        <f t="shared" ref="M13:M21" si="0">I13*K13</f>
        <v>29.955222962962957</v>
      </c>
    </row>
    <row r="14" spans="2:13" x14ac:dyDescent="0.65">
      <c r="B14" s="22" t="s">
        <v>27</v>
      </c>
      <c r="C14" s="23">
        <v>28787</v>
      </c>
      <c r="D14" s="24">
        <f t="shared" ref="D14:D21" si="1">$C$8</f>
        <v>0.79400000000000004</v>
      </c>
      <c r="E14" s="24">
        <f t="shared" ref="E14:E21" si="2">1-D14</f>
        <v>0.20599999999999996</v>
      </c>
      <c r="F14" s="23">
        <f t="shared" ref="F14:G21" si="3">$C14*D14</f>
        <v>22856.878000000001</v>
      </c>
      <c r="G14" s="23">
        <f t="shared" si="3"/>
        <v>5930.1219999999985</v>
      </c>
      <c r="H14" s="23">
        <f t="shared" ref="H14:H21" si="4">F14/$C$5</f>
        <v>32.69939628040057</v>
      </c>
      <c r="I14" s="23">
        <f t="shared" ref="I14:I21" si="5">G14/$C$6</f>
        <v>10.981707407407404</v>
      </c>
      <c r="J14" s="25">
        <v>0.2</v>
      </c>
      <c r="K14" s="25">
        <v>0.2</v>
      </c>
      <c r="L14" s="23">
        <f>H14*J14</f>
        <v>6.5398792560801144</v>
      </c>
      <c r="M14" s="23">
        <f t="shared" si="0"/>
        <v>2.1963414814814808</v>
      </c>
    </row>
    <row r="15" spans="2:13" x14ac:dyDescent="0.65">
      <c r="B15" s="22" t="s">
        <v>28</v>
      </c>
      <c r="C15" s="23">
        <v>57915</v>
      </c>
      <c r="D15" s="24">
        <f t="shared" si="1"/>
        <v>0.79400000000000004</v>
      </c>
      <c r="E15" s="24">
        <f t="shared" si="2"/>
        <v>0.20599999999999996</v>
      </c>
      <c r="F15" s="23">
        <f t="shared" si="3"/>
        <v>45984.51</v>
      </c>
      <c r="G15" s="23">
        <f t="shared" si="3"/>
        <v>11930.489999999998</v>
      </c>
      <c r="H15" s="23">
        <f t="shared" si="4"/>
        <v>65.786137339055799</v>
      </c>
      <c r="I15" s="23">
        <f t="shared" si="5"/>
        <v>22.093499999999995</v>
      </c>
      <c r="J15" s="25">
        <v>0.1</v>
      </c>
      <c r="K15" s="25">
        <v>0.1</v>
      </c>
      <c r="L15" s="23">
        <f t="shared" ref="L15" si="6">H15*J15</f>
        <v>6.5786137339055806</v>
      </c>
      <c r="M15" s="23">
        <f t="shared" si="0"/>
        <v>2.2093499999999997</v>
      </c>
    </row>
    <row r="16" spans="2:13" x14ac:dyDescent="0.65">
      <c r="B16" s="22" t="s">
        <v>29</v>
      </c>
      <c r="C16" s="23">
        <v>18000</v>
      </c>
      <c r="D16" s="24">
        <f t="shared" si="1"/>
        <v>0.79400000000000004</v>
      </c>
      <c r="E16" s="24">
        <f t="shared" si="2"/>
        <v>0.20599999999999996</v>
      </c>
      <c r="F16" s="23">
        <f t="shared" si="3"/>
        <v>14292</v>
      </c>
      <c r="G16" s="23">
        <f t="shared" si="3"/>
        <v>3707.9999999999991</v>
      </c>
      <c r="H16" s="23">
        <f t="shared" si="4"/>
        <v>20.446351931330472</v>
      </c>
      <c r="I16" s="23">
        <f t="shared" si="5"/>
        <v>6.8666666666666654</v>
      </c>
      <c r="J16" s="25">
        <v>0.1</v>
      </c>
      <c r="K16" s="25">
        <v>0.1</v>
      </c>
      <c r="L16" s="23">
        <f>H16*J16</f>
        <v>2.0446351931330473</v>
      </c>
      <c r="M16" s="23">
        <f t="shared" si="0"/>
        <v>0.68666666666666654</v>
      </c>
    </row>
    <row r="17" spans="2:13" x14ac:dyDescent="0.65">
      <c r="B17" s="22" t="s">
        <v>30</v>
      </c>
      <c r="C17" s="23">
        <v>633879</v>
      </c>
      <c r="D17" s="24">
        <f t="shared" si="1"/>
        <v>0.79400000000000004</v>
      </c>
      <c r="E17" s="24">
        <f t="shared" si="2"/>
        <v>0.20599999999999996</v>
      </c>
      <c r="F17" s="23">
        <f t="shared" si="3"/>
        <v>503299.92600000004</v>
      </c>
      <c r="G17" s="23">
        <f t="shared" si="3"/>
        <v>130579.07399999998</v>
      </c>
      <c r="H17" s="23">
        <f t="shared" si="4"/>
        <v>720.02850643776833</v>
      </c>
      <c r="I17" s="23">
        <f t="shared" si="5"/>
        <v>241.81309999999996</v>
      </c>
      <c r="J17" s="25">
        <v>0.4</v>
      </c>
      <c r="K17" s="25">
        <v>0.4</v>
      </c>
      <c r="L17" s="23">
        <f t="shared" ref="L17" si="7">H17*J17</f>
        <v>288.01140257510735</v>
      </c>
      <c r="M17" s="23">
        <f t="shared" si="0"/>
        <v>96.725239999999985</v>
      </c>
    </row>
    <row r="18" spans="2:13" x14ac:dyDescent="0.65">
      <c r="B18" s="22" t="s">
        <v>31</v>
      </c>
      <c r="C18" s="23">
        <v>19746</v>
      </c>
      <c r="D18" s="24">
        <f t="shared" si="1"/>
        <v>0.79400000000000004</v>
      </c>
      <c r="E18" s="24">
        <f t="shared" si="2"/>
        <v>0.20599999999999996</v>
      </c>
      <c r="F18" s="23">
        <f t="shared" si="3"/>
        <v>15678.324000000001</v>
      </c>
      <c r="G18" s="23">
        <f t="shared" si="3"/>
        <v>4067.675999999999</v>
      </c>
      <c r="H18" s="23">
        <f t="shared" si="4"/>
        <v>22.429648068669529</v>
      </c>
      <c r="I18" s="23">
        <f t="shared" si="5"/>
        <v>7.5327333333333319</v>
      </c>
      <c r="J18" s="25">
        <v>0.2</v>
      </c>
      <c r="K18" s="25">
        <v>0.2</v>
      </c>
      <c r="L18" s="23">
        <f>H18*J18</f>
        <v>4.485929613733906</v>
      </c>
      <c r="M18" s="23">
        <f t="shared" si="0"/>
        <v>1.5065466666666665</v>
      </c>
    </row>
    <row r="19" spans="2:13" x14ac:dyDescent="0.65">
      <c r="B19" s="22" t="s">
        <v>32</v>
      </c>
      <c r="C19" s="23">
        <v>41637</v>
      </c>
      <c r="D19" s="24">
        <f t="shared" si="1"/>
        <v>0.79400000000000004</v>
      </c>
      <c r="E19" s="24">
        <f t="shared" si="2"/>
        <v>0.20599999999999996</v>
      </c>
      <c r="F19" s="23">
        <f t="shared" si="3"/>
        <v>33059.777999999998</v>
      </c>
      <c r="G19" s="23">
        <f t="shared" si="3"/>
        <v>8577.2219999999979</v>
      </c>
      <c r="H19" s="23">
        <f t="shared" si="4"/>
        <v>47.295819742489272</v>
      </c>
      <c r="I19" s="23">
        <f t="shared" si="5"/>
        <v>15.88374444444444</v>
      </c>
      <c r="J19" s="25">
        <v>0.4</v>
      </c>
      <c r="K19" s="25">
        <v>0.4</v>
      </c>
      <c r="L19" s="23">
        <f t="shared" ref="L19" si="8">H19*J19</f>
        <v>18.918327896995709</v>
      </c>
      <c r="M19" s="23">
        <f t="shared" si="0"/>
        <v>6.3534977777777764</v>
      </c>
    </row>
    <row r="20" spans="2:13" x14ac:dyDescent="0.65">
      <c r="B20" s="22" t="s">
        <v>33</v>
      </c>
      <c r="C20" s="23">
        <v>52498</v>
      </c>
      <c r="D20" s="24">
        <f t="shared" si="1"/>
        <v>0.79400000000000004</v>
      </c>
      <c r="E20" s="24">
        <f t="shared" si="2"/>
        <v>0.20599999999999996</v>
      </c>
      <c r="F20" s="23">
        <f t="shared" si="3"/>
        <v>41683.412000000004</v>
      </c>
      <c r="G20" s="23">
        <f t="shared" si="3"/>
        <v>10814.587999999998</v>
      </c>
      <c r="H20" s="23">
        <f t="shared" si="4"/>
        <v>59.632921316165955</v>
      </c>
      <c r="I20" s="23">
        <f t="shared" si="5"/>
        <v>20.027014814814812</v>
      </c>
      <c r="J20" s="25">
        <v>0.1</v>
      </c>
      <c r="K20" s="25">
        <v>0.1</v>
      </c>
      <c r="L20" s="23">
        <f>H20*J20</f>
        <v>5.9632921316165959</v>
      </c>
      <c r="M20" s="23">
        <f t="shared" si="0"/>
        <v>2.0027014814814814</v>
      </c>
    </row>
    <row r="21" spans="2:13" x14ac:dyDescent="0.65">
      <c r="B21" s="22" t="s">
        <v>34</v>
      </c>
      <c r="C21" s="23">
        <v>131276</v>
      </c>
      <c r="D21" s="24">
        <f t="shared" si="1"/>
        <v>0.79400000000000004</v>
      </c>
      <c r="E21" s="24">
        <f t="shared" si="2"/>
        <v>0.20599999999999996</v>
      </c>
      <c r="F21" s="23">
        <f t="shared" si="3"/>
        <v>104233.144</v>
      </c>
      <c r="G21" s="23">
        <f t="shared" si="3"/>
        <v>27042.855999999996</v>
      </c>
      <c r="H21" s="23">
        <f t="shared" si="4"/>
        <v>149.1175164520744</v>
      </c>
      <c r="I21" s="23">
        <f t="shared" si="5"/>
        <v>50.079362962962954</v>
      </c>
      <c r="J21" s="25">
        <v>0.2</v>
      </c>
      <c r="K21" s="25">
        <v>0.2</v>
      </c>
      <c r="L21" s="23">
        <f t="shared" ref="L21" si="9">H21*J21</f>
        <v>29.82350329041488</v>
      </c>
      <c r="M21" s="23">
        <f t="shared" si="0"/>
        <v>10.015872592592592</v>
      </c>
    </row>
    <row r="22" spans="2:13" x14ac:dyDescent="0.65">
      <c r="B22" s="26" t="s">
        <v>15</v>
      </c>
      <c r="C22" s="27">
        <f>SUM(C13:C21)</f>
        <v>1768972</v>
      </c>
      <c r="D22" s="22"/>
      <c r="E22" s="27"/>
      <c r="F22" s="27">
        <f>SUM(F13:F21)</f>
        <v>1404563.7680000002</v>
      </c>
      <c r="G22" s="27">
        <f>SUM(G13:G21)</f>
        <v>364408.2319999999</v>
      </c>
      <c r="H22" s="27">
        <f>SUM(H13:H21)</f>
        <v>2009.3902260371963</v>
      </c>
      <c r="I22" s="27">
        <f>SUM(I13:I21)</f>
        <v>674.8300592592592</v>
      </c>
      <c r="L22" s="27">
        <f>SUM(L13:L21)</f>
        <v>451.56097653791136</v>
      </c>
      <c r="M22" s="27">
        <f>SUM(M13:M21)</f>
        <v>151.65143962962964</v>
      </c>
    </row>
    <row r="23" spans="2:13" x14ac:dyDescent="0.65">
      <c r="L23" s="28"/>
      <c r="M23" s="28"/>
    </row>
    <row r="24" spans="2:13" x14ac:dyDescent="0.65">
      <c r="B24" s="22"/>
      <c r="C24" s="23"/>
      <c r="D24" s="29"/>
      <c r="E24" s="29"/>
      <c r="F24" s="23"/>
      <c r="G24" s="23"/>
      <c r="H24" s="23"/>
      <c r="I24" s="23"/>
      <c r="J24" s="30"/>
      <c r="K24" s="30"/>
      <c r="L24" s="23"/>
      <c r="M24" s="23"/>
    </row>
    <row r="25" spans="2:13" x14ac:dyDescent="0.65">
      <c r="B25" s="22"/>
      <c r="C25" s="23"/>
      <c r="D25" s="29"/>
      <c r="E25" s="29"/>
      <c r="F25" s="23"/>
      <c r="G25" s="23"/>
      <c r="H25" s="23"/>
      <c r="I25" s="23"/>
      <c r="J25" s="30"/>
      <c r="K25" s="30"/>
      <c r="L25" s="23"/>
      <c r="M25" s="23"/>
    </row>
    <row r="26" spans="2:13" x14ac:dyDescent="0.65">
      <c r="D26" s="29"/>
      <c r="E26" s="29"/>
      <c r="F26" s="23"/>
      <c r="G26" s="23"/>
      <c r="H26" s="23"/>
      <c r="I26" s="23"/>
      <c r="J26" s="30"/>
      <c r="K26" s="30"/>
      <c r="L26" s="23"/>
      <c r="M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Leonard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2025-05-29T16:56:45Z</dcterms:created>
  <dcterms:modified xsi:type="dcterms:W3CDTF">2025-05-29T17:00:43Z</dcterms:modified>
</cp:coreProperties>
</file>