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A2B08D65-BB50-4CB5-BB19-E45E4829236F}" xr6:coauthVersionLast="47" xr6:coauthVersionMax="47" xr10:uidLastSave="{00000000-0000-0000-0000-000000000000}"/>
  <bookViews>
    <workbookView xWindow="25822" yWindow="-98" windowWidth="28995" windowHeight="15675" xr2:uid="{F6731ECC-C34C-4BCE-A1E8-1F974AFDBCD1}"/>
  </bookViews>
  <sheets>
    <sheet name="City of Tom Bean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8" i="1"/>
  <c r="D13" i="1" l="1"/>
  <c r="D15" i="1"/>
  <c r="D17" i="1"/>
  <c r="D16" i="1"/>
  <c r="D14" i="1"/>
  <c r="C9" i="1"/>
  <c r="F15" i="1" l="1"/>
  <c r="H15" i="1" s="1"/>
  <c r="L15" i="1" s="1"/>
  <c r="E15" i="1"/>
  <c r="G15" i="1" s="1"/>
  <c r="I15" i="1" s="1"/>
  <c r="M15" i="1" s="1"/>
  <c r="E14" i="1"/>
  <c r="G14" i="1" s="1"/>
  <c r="I14" i="1" s="1"/>
  <c r="M14" i="1" s="1"/>
  <c r="F14" i="1"/>
  <c r="H14" i="1" s="1"/>
  <c r="L14" i="1" s="1"/>
  <c r="F16" i="1"/>
  <c r="H16" i="1" s="1"/>
  <c r="L16" i="1" s="1"/>
  <c r="E16" i="1"/>
  <c r="G16" i="1" s="1"/>
  <c r="I16" i="1" s="1"/>
  <c r="M16" i="1" s="1"/>
  <c r="E17" i="1"/>
  <c r="G17" i="1" s="1"/>
  <c r="I17" i="1" s="1"/>
  <c r="M17" i="1" s="1"/>
  <c r="F17" i="1"/>
  <c r="H17" i="1" s="1"/>
  <c r="L17" i="1" s="1"/>
  <c r="F13" i="1"/>
  <c r="E13" i="1"/>
  <c r="G13" i="1" s="1"/>
  <c r="I13" i="1" l="1"/>
  <c r="G18" i="1"/>
  <c r="H13" i="1"/>
  <c r="F18" i="1"/>
  <c r="L13" i="1" l="1"/>
  <c r="L18" i="1" s="1"/>
  <c r="H18" i="1"/>
  <c r="I18" i="1"/>
  <c r="M13" i="1"/>
  <c r="M18" i="1" s="1"/>
</calcChain>
</file>

<file path=xl/sharedStrings.xml><?xml version="1.0" encoding="utf-8"?>
<sst xmlns="http://schemas.openxmlformats.org/spreadsheetml/2006/main" count="40" uniqueCount="31">
  <si>
    <t>Municipality</t>
  </si>
  <si>
    <t>City of Tom Bean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</si>
  <si>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</si>
  <si>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</si>
  <si>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</si>
  <si>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</si>
  <si>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</si>
  <si>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</si>
  <si>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</si>
  <si>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</si>
  <si>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</si>
  <si>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</si>
  <si>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</si>
  <si>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</si>
  <si>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</si>
  <si>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</si>
  <si>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</si>
  <si>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</si>
  <si>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</si>
  <si>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</si>
  <si>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</si>
  <si>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</si>
  <si>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</si>
  <si>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</si>
  <si>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</si>
  <si>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</si>
  <si>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</t>
  </si>
  <si>
    <t>Police</t>
  </si>
  <si>
    <t>Municipal Court</t>
  </si>
  <si>
    <t>Streets</t>
  </si>
  <si>
    <t>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</si>
</sst>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62005075-911E-4FE7-B3DF-9991B4415A69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64BD-34F7-4ED8-990D-62D311705A37}">
  <sheetPr codeName="Sheet20"/>
  <dimension ref="B1:M25"/>
  <sheetViews>
    <sheetView tabSelected="1" workbookViewId="0">
      <selection activeCell="K13" sqref="K13:K17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945</v>
      </c>
      <c r="D3" s="5" t="s">
        <v>3</v>
      </c>
    </row>
    <row r="4" spans="2:13" x14ac:dyDescent="0.65">
      <c r="B4" s="3" t="s">
        <v>4</v>
      </c>
      <c r="C4" s="7">
        <v>2.38</v>
      </c>
      <c r="D4" s="5" t="s">
        <v>5</v>
      </c>
    </row>
    <row r="5" spans="2:13" x14ac:dyDescent="0.65">
      <c r="B5" s="3" t="s">
        <v>6</v>
      </c>
      <c r="C5" s="6">
        <v>397</v>
      </c>
      <c r="D5" s="5" t="s">
        <v>7</v>
      </c>
    </row>
    <row r="6" spans="2:13" x14ac:dyDescent="0.65">
      <c r="B6" s="3" t="s">
        <v>8</v>
      </c>
      <c r="C6" s="6">
        <v>59</v>
      </c>
      <c r="D6" s="5" t="s">
        <v>9</v>
      </c>
    </row>
    <row r="8" spans="2:13" x14ac:dyDescent="0.65">
      <c r="B8" s="8" t="s">
        <v>10</v>
      </c>
      <c r="C8" s="9">
        <f>ROUND(C3/(C3+C6),3)</f>
        <v>0.94099999999999995</v>
      </c>
    </row>
    <row r="9" spans="2:13" x14ac:dyDescent="0.65">
      <c r="B9" s="8" t="s">
        <v>11</v>
      </c>
      <c r="C9" s="10">
        <f>1-C8</f>
        <v>5.9000000000000052E-2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215024.63</v>
      </c>
      <c r="D13" s="24">
        <f>$C$8</f>
        <v>0.94099999999999995</v>
      </c>
      <c r="E13" s="24">
        <f>1-D13</f>
        <v>5.9000000000000052E-2</v>
      </c>
      <c r="F13" s="23">
        <f>$C13*D13</f>
        <v>202338.17682999998</v>
      </c>
      <c r="G13" s="23">
        <f>$C13*E13</f>
        <v>12686.453170000012</v>
      </c>
      <c r="H13" s="23">
        <f>F13/$C$5</f>
        <v>509.66795171284627</v>
      </c>
      <c r="I13" s="23">
        <f>G13/$C$6</f>
        <v>215.0246300000002</v>
      </c>
      <c r="J13" s="25">
        <v>0.1</v>
      </c>
      <c r="K13" s="25">
        <v>0.1</v>
      </c>
      <c r="L13" s="23">
        <f>H13*J13</f>
        <v>50.96679517128463</v>
      </c>
      <c r="M13" s="23">
        <f t="shared" ref="M13:M17" si="0">I13*K13</f>
        <v>21.50246300000002</v>
      </c>
    </row>
    <row r="14" spans="2:13" x14ac:dyDescent="0.65">
      <c r="B14" s="22" t="s">
        <v>27</v>
      </c>
      <c r="C14" s="23">
        <v>334499.37</v>
      </c>
      <c r="D14" s="24">
        <f t="shared" ref="D14:D17" si="1">$C$8</f>
        <v>0.94099999999999995</v>
      </c>
      <c r="E14" s="24">
        <f t="shared" ref="E14:E17" si="2">1-D14</f>
        <v>5.9000000000000052E-2</v>
      </c>
      <c r="F14" s="23">
        <f t="shared" ref="F14:G17" si="3">$C14*D14</f>
        <v>314763.90716999996</v>
      </c>
      <c r="G14" s="23">
        <f t="shared" si="3"/>
        <v>19735.462830000019</v>
      </c>
      <c r="H14" s="23">
        <f t="shared" ref="H14:H17" si="4">F14/$C$5</f>
        <v>792.85618934508807</v>
      </c>
      <c r="I14" s="23">
        <f t="shared" ref="I14:I17" si="5">G14/$C$6</f>
        <v>334.49937000000034</v>
      </c>
      <c r="J14" s="25">
        <v>0.2</v>
      </c>
      <c r="K14" s="25">
        <v>0.2</v>
      </c>
      <c r="L14" s="23">
        <f t="shared" ref="L14:L17" si="6">H14*J14</f>
        <v>158.57123786901764</v>
      </c>
      <c r="M14" s="23">
        <f t="shared" si="0"/>
        <v>66.899874000000068</v>
      </c>
    </row>
    <row r="15" spans="2:13" x14ac:dyDescent="0.65">
      <c r="B15" s="22" t="s">
        <v>28</v>
      </c>
      <c r="C15" s="23">
        <v>153000</v>
      </c>
      <c r="D15" s="24">
        <f t="shared" si="1"/>
        <v>0.94099999999999995</v>
      </c>
      <c r="E15" s="24">
        <f t="shared" si="2"/>
        <v>5.9000000000000052E-2</v>
      </c>
      <c r="F15" s="23">
        <f t="shared" si="3"/>
        <v>143973</v>
      </c>
      <c r="G15" s="23">
        <f t="shared" si="3"/>
        <v>9027.0000000000073</v>
      </c>
      <c r="H15" s="23">
        <f t="shared" si="4"/>
        <v>362.65239294710329</v>
      </c>
      <c r="I15" s="23">
        <f t="shared" si="5"/>
        <v>153.00000000000011</v>
      </c>
      <c r="J15" s="25">
        <v>0.4</v>
      </c>
      <c r="K15" s="25">
        <v>0.4</v>
      </c>
      <c r="L15" s="23">
        <f t="shared" si="6"/>
        <v>145.06095717884133</v>
      </c>
      <c r="M15" s="23">
        <f t="shared" si="0"/>
        <v>61.200000000000045</v>
      </c>
    </row>
    <row r="16" spans="2:13" x14ac:dyDescent="0.65">
      <c r="B16" s="22" t="s">
        <v>29</v>
      </c>
      <c r="C16" s="23">
        <v>20500</v>
      </c>
      <c r="D16" s="24">
        <f t="shared" si="1"/>
        <v>0.94099999999999995</v>
      </c>
      <c r="E16" s="24">
        <f t="shared" si="2"/>
        <v>5.9000000000000052E-2</v>
      </c>
      <c r="F16" s="23">
        <f t="shared" si="3"/>
        <v>19290.5</v>
      </c>
      <c r="G16" s="23">
        <f t="shared" si="3"/>
        <v>1209.5000000000011</v>
      </c>
      <c r="H16" s="23">
        <f t="shared" si="4"/>
        <v>48.590680100755669</v>
      </c>
      <c r="I16" s="23">
        <f t="shared" si="5"/>
        <v>20.500000000000018</v>
      </c>
      <c r="J16" s="25">
        <v>0.2</v>
      </c>
      <c r="K16" s="25">
        <v>0.2</v>
      </c>
      <c r="L16" s="23">
        <f t="shared" si="6"/>
        <v>9.7181360201511353</v>
      </c>
      <c r="M16" s="23">
        <f t="shared" si="0"/>
        <v>4.1000000000000041</v>
      </c>
    </row>
    <row r="17" spans="2:13" x14ac:dyDescent="0.65">
      <c r="B17" s="22" t="s">
        <v>30</v>
      </c>
      <c r="C17" s="23">
        <v>1400</v>
      </c>
      <c r="D17" s="24">
        <f t="shared" si="1"/>
        <v>0.94099999999999995</v>
      </c>
      <c r="E17" s="24">
        <f t="shared" si="2"/>
        <v>5.9000000000000052E-2</v>
      </c>
      <c r="F17" s="23">
        <f t="shared" si="3"/>
        <v>1317.3999999999999</v>
      </c>
      <c r="G17" s="23">
        <f t="shared" si="3"/>
        <v>82.60000000000008</v>
      </c>
      <c r="H17" s="23">
        <f t="shared" si="4"/>
        <v>3.3183879093198989</v>
      </c>
      <c r="I17" s="23">
        <f t="shared" si="5"/>
        <v>1.4000000000000012</v>
      </c>
      <c r="J17" s="25">
        <v>0.1</v>
      </c>
      <c r="K17" s="25">
        <v>0.1</v>
      </c>
      <c r="L17" s="23">
        <f t="shared" si="6"/>
        <v>0.33183879093198992</v>
      </c>
      <c r="M17" s="23">
        <f t="shared" si="0"/>
        <v>0.14000000000000012</v>
      </c>
    </row>
    <row r="18" spans="2:13" x14ac:dyDescent="0.65">
      <c r="B18" s="26" t="s">
        <v>15</v>
      </c>
      <c r="C18" s="27">
        <f>SUM(C13:C17)</f>
        <v>724424</v>
      </c>
      <c r="F18" s="27">
        <f>SUM(F13:F17)</f>
        <v>681682.98399999994</v>
      </c>
      <c r="G18" s="27">
        <f>SUM(G13:G17)</f>
        <v>42741.01600000004</v>
      </c>
      <c r="H18" s="27">
        <f>SUM(H13:H17)</f>
        <v>1717.085602015113</v>
      </c>
      <c r="I18" s="27">
        <f>SUM(I13:I17)</f>
        <v>724.42400000000066</v>
      </c>
      <c r="L18" s="27">
        <f>SUM(L13:L17)</f>
        <v>364.64896503022675</v>
      </c>
      <c r="M18" s="27">
        <f>SUM(M13:M17)</f>
        <v>153.84233700000013</v>
      </c>
    </row>
    <row r="19" spans="2:13" x14ac:dyDescent="0.65">
      <c r="L19" s="28"/>
      <c r="M19" s="28"/>
    </row>
    <row r="20" spans="2:13" x14ac:dyDescent="0.65">
      <c r="B20" s="22"/>
      <c r="C20" s="23"/>
    </row>
    <row r="21" spans="2:13" x14ac:dyDescent="0.65">
      <c r="B21" s="22"/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Tom Bean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2025-05-29T16:56:49Z</dcterms:created>
  <dcterms:modified xsi:type="dcterms:W3CDTF">2025-05-29T16:56:49Z</dcterms:modified>
</cp:coreProperties>
</file>