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EE949AC4-B080-4274-975C-DF1CFC3CD610}" xr6:coauthVersionLast="47" xr6:coauthVersionMax="47" xr10:uidLastSave="{00000000-0000-0000-0000-000000000000}"/>
  <bookViews>
    <workbookView xWindow="25822" yWindow="-98" windowWidth="28995" windowHeight="15675" xr2:uid="{AC8016AB-4C14-4149-A46D-69D9A8B83D5A}"/>
  </bookViews>
  <sheets>
    <sheet name="City of Sherman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7" i="1" l="1"/>
  <c r="D19" i="1"/>
  <c r="D14" i="1"/>
  <c r="D16" i="1"/>
  <c r="D18" i="1"/>
  <c r="D13" i="1"/>
  <c r="C9" i="1"/>
  <c r="D15" i="1"/>
  <c r="F19" i="1" l="1"/>
  <c r="H19" i="1" s="1"/>
  <c r="L19" i="1" s="1"/>
  <c r="E19" i="1"/>
  <c r="G19" i="1" s="1"/>
  <c r="I19" i="1" s="1"/>
  <c r="M19" i="1" s="1"/>
  <c r="F15" i="1"/>
  <c r="H15" i="1" s="1"/>
  <c r="L15" i="1" s="1"/>
  <c r="E15" i="1"/>
  <c r="G15" i="1" s="1"/>
  <c r="I15" i="1" s="1"/>
  <c r="M15" i="1" s="1"/>
  <c r="F13" i="1"/>
  <c r="E13" i="1"/>
  <c r="G13" i="1" s="1"/>
  <c r="F18" i="1"/>
  <c r="H18" i="1" s="1"/>
  <c r="L18" i="1" s="1"/>
  <c r="E18" i="1"/>
  <c r="G18" i="1" s="1"/>
  <c r="I18" i="1" s="1"/>
  <c r="M18" i="1" s="1"/>
  <c r="F16" i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F17" i="1"/>
  <c r="H17" i="1" s="1"/>
  <c r="L17" i="1" s="1"/>
  <c r="E17" i="1"/>
  <c r="G17" i="1" s="1"/>
  <c r="I17" i="1" s="1"/>
  <c r="M17" i="1" s="1"/>
  <c r="G20" i="1" l="1"/>
  <c r="I13" i="1"/>
  <c r="F20" i="1"/>
  <c r="H13" i="1"/>
  <c r="L13" i="1" l="1"/>
  <c r="L20" i="1" s="1"/>
  <c r="H20" i="1"/>
  <c r="M13" i="1"/>
  <c r="M20" i="1" s="1"/>
  <c r="I20" i="1"/>
</calcChain>
</file>

<file path=xl/sharedStrings.xml><?xml version="1.0" encoding="utf-8"?>
<sst xmlns="http://schemas.openxmlformats.org/spreadsheetml/2006/main" count="42" uniqueCount="33">
  <si>
    <t>Municipality</t>
  </si>
  <si>
    <t>City of Sherman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</si>
  <si>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</si>
  <si>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</si>
  <si>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</si>
  <si>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</si>
  <si>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</si>
  <si>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</si>
  <si>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</si>
  <si>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</si>
  <si>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</si>
  <si>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</si>
  <si>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</si>
  <si>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</si>
  <si>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</si>
  <si>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</si>
  <si>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</si>
  <si>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</si>
  <si>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</si>
  <si>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</si>
  <si>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</si>
  <si>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</si>
  <si>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</si>
  <si>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</si>
  <si>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</si>
  <si>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</si>
  <si>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Public Safety</t>
  </si>
  <si>
    <t>General Government</t>
  </si>
  <si>
    <t>Community Service</t>
  </si>
  <si>
    <t>Transfers Out</t>
  </si>
  <si>
    <t>Streets</t>
  </si>
  <si>
    <t>Fleet Services &amp; Charges</t>
  </si>
  <si>
    <t>Capital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</si>
</sst>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BACA3C47-3B8A-4935-B8BE-AB28C3953035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91A9-59CC-48A1-86AC-16DD2A2EBE9D}">
  <sheetPr codeName="Sheet2"/>
  <dimension ref="B1:M23"/>
  <sheetViews>
    <sheetView tabSelected="1" workbookViewId="0">
      <selection activeCell="C28" sqref="C28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47473</v>
      </c>
      <c r="D3" s="5" t="s">
        <v>3</v>
      </c>
    </row>
    <row r="4" spans="2:13" x14ac:dyDescent="0.65">
      <c r="B4" s="3" t="s">
        <v>4</v>
      </c>
      <c r="C4" s="7">
        <v>2.4900000000000002</v>
      </c>
      <c r="D4" s="5" t="s">
        <v>5</v>
      </c>
    </row>
    <row r="5" spans="2:13" x14ac:dyDescent="0.65">
      <c r="B5" s="3" t="s">
        <v>6</v>
      </c>
      <c r="C5" s="6">
        <v>19065</v>
      </c>
      <c r="D5" s="5" t="s">
        <v>7</v>
      </c>
    </row>
    <row r="6" spans="2:13" x14ac:dyDescent="0.65">
      <c r="B6" s="3" t="s">
        <v>8</v>
      </c>
      <c r="C6" s="6">
        <v>22205</v>
      </c>
      <c r="D6" s="5" t="s">
        <v>9</v>
      </c>
    </row>
    <row r="8" spans="2:13" x14ac:dyDescent="0.65">
      <c r="B8" s="8" t="s">
        <v>10</v>
      </c>
      <c r="C8" s="9">
        <f>ROUND(C3/(C3+C6),3)</f>
        <v>0.68100000000000005</v>
      </c>
    </row>
    <row r="9" spans="2:13" x14ac:dyDescent="0.65">
      <c r="B9" s="8" t="s">
        <v>11</v>
      </c>
      <c r="C9" s="10">
        <f>1-C8</f>
        <v>0.31899999999999995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33683261</v>
      </c>
      <c r="D13" s="24">
        <f>$C$8</f>
        <v>0.68100000000000005</v>
      </c>
      <c r="E13" s="24">
        <f>1-D13</f>
        <v>0.31899999999999995</v>
      </c>
      <c r="F13" s="23">
        <f>$C13*D13</f>
        <v>22938300.741</v>
      </c>
      <c r="G13" s="23">
        <f>$C13*E13</f>
        <v>10744960.258999998</v>
      </c>
      <c r="H13" s="23">
        <f>F13/$C$5</f>
        <v>1203.1629027537372</v>
      </c>
      <c r="I13" s="23">
        <f>G13/$C$6</f>
        <v>483.8982327854086</v>
      </c>
      <c r="J13" s="25">
        <v>0.4</v>
      </c>
      <c r="K13" s="25">
        <v>0.4</v>
      </c>
      <c r="L13" s="23">
        <f>H13*J13</f>
        <v>481.26516110149487</v>
      </c>
      <c r="M13" s="23">
        <f t="shared" ref="M13:M19" si="0">I13*K13</f>
        <v>193.55929311416344</v>
      </c>
    </row>
    <row r="14" spans="2:13" x14ac:dyDescent="0.65">
      <c r="B14" s="22" t="s">
        <v>27</v>
      </c>
      <c r="C14" s="23">
        <v>15491286</v>
      </c>
      <c r="D14" s="24">
        <f t="shared" ref="D14:D19" si="1">$C$8</f>
        <v>0.68100000000000005</v>
      </c>
      <c r="E14" s="24">
        <f t="shared" ref="E14:E19" si="2">1-D14</f>
        <v>0.31899999999999995</v>
      </c>
      <c r="F14" s="23">
        <f t="shared" ref="F14:G19" si="3">$C14*D14</f>
        <v>10549565.766000001</v>
      </c>
      <c r="G14" s="23">
        <f t="shared" si="3"/>
        <v>4941720.2339999992</v>
      </c>
      <c r="H14" s="23">
        <f t="shared" ref="H14:H19" si="4">F14/$C$5</f>
        <v>553.34727332808814</v>
      </c>
      <c r="I14" s="23">
        <f t="shared" ref="I14:I19" si="5">G14/$C$6</f>
        <v>222.54988669218642</v>
      </c>
      <c r="J14" s="25">
        <v>0.1</v>
      </c>
      <c r="K14" s="25">
        <v>0.1</v>
      </c>
      <c r="L14" s="23">
        <f>H14*J14</f>
        <v>55.334727332808818</v>
      </c>
      <c r="M14" s="23">
        <f t="shared" si="0"/>
        <v>22.254988669218644</v>
      </c>
    </row>
    <row r="15" spans="2:13" x14ac:dyDescent="0.65">
      <c r="B15" s="22" t="s">
        <v>28</v>
      </c>
      <c r="C15" s="23">
        <v>9353343</v>
      </c>
      <c r="D15" s="24">
        <f t="shared" si="1"/>
        <v>0.68100000000000005</v>
      </c>
      <c r="E15" s="24">
        <f t="shared" si="2"/>
        <v>0.31899999999999995</v>
      </c>
      <c r="F15" s="23">
        <f t="shared" si="3"/>
        <v>6369626.5830000006</v>
      </c>
      <c r="G15" s="23">
        <f t="shared" si="3"/>
        <v>2983716.4169999994</v>
      </c>
      <c r="H15" s="23">
        <f t="shared" si="4"/>
        <v>334.10052887490167</v>
      </c>
      <c r="I15" s="23">
        <f t="shared" si="5"/>
        <v>134.37137658185091</v>
      </c>
      <c r="J15" s="25">
        <v>0.1</v>
      </c>
      <c r="K15" s="25">
        <v>0.1</v>
      </c>
      <c r="L15" s="23">
        <f t="shared" ref="L15:L19" si="6">H15*J15</f>
        <v>33.410052887490167</v>
      </c>
      <c r="M15" s="23">
        <f t="shared" si="0"/>
        <v>13.437137658185092</v>
      </c>
    </row>
    <row r="16" spans="2:13" x14ac:dyDescent="0.65">
      <c r="B16" s="22" t="s">
        <v>29</v>
      </c>
      <c r="C16" s="23">
        <v>8300000</v>
      </c>
      <c r="D16" s="24">
        <f t="shared" si="1"/>
        <v>0.68100000000000005</v>
      </c>
      <c r="E16" s="24">
        <f t="shared" si="2"/>
        <v>0.31899999999999995</v>
      </c>
      <c r="F16" s="23">
        <f t="shared" si="3"/>
        <v>5652300</v>
      </c>
      <c r="G16" s="23">
        <f t="shared" si="3"/>
        <v>2647699.9999999995</v>
      </c>
      <c r="H16" s="23">
        <f t="shared" si="4"/>
        <v>296.4752163650669</v>
      </c>
      <c r="I16" s="23">
        <f t="shared" si="5"/>
        <v>119.23891015537039</v>
      </c>
      <c r="J16" s="25">
        <v>0.1</v>
      </c>
      <c r="K16" s="25">
        <v>0.1</v>
      </c>
      <c r="L16" s="23">
        <f t="shared" si="6"/>
        <v>29.647521636506692</v>
      </c>
      <c r="M16" s="23">
        <f t="shared" si="0"/>
        <v>11.923891015537039</v>
      </c>
    </row>
    <row r="17" spans="2:13" x14ac:dyDescent="0.65">
      <c r="B17" s="22" t="s">
        <v>30</v>
      </c>
      <c r="C17" s="23">
        <v>5771473</v>
      </c>
      <c r="D17" s="24">
        <f t="shared" si="1"/>
        <v>0.68100000000000005</v>
      </c>
      <c r="E17" s="24">
        <f t="shared" si="2"/>
        <v>0.31899999999999995</v>
      </c>
      <c r="F17" s="23">
        <f t="shared" si="3"/>
        <v>3930373.1130000004</v>
      </c>
      <c r="G17" s="23">
        <f t="shared" si="3"/>
        <v>1841099.8869999996</v>
      </c>
      <c r="H17" s="23">
        <f t="shared" si="4"/>
        <v>206.15647065302912</v>
      </c>
      <c r="I17" s="23">
        <f t="shared" si="5"/>
        <v>82.913753073632051</v>
      </c>
      <c r="J17" s="25">
        <v>0.2</v>
      </c>
      <c r="K17" s="25">
        <v>0.2</v>
      </c>
      <c r="L17" s="23">
        <f t="shared" si="6"/>
        <v>41.231294130605825</v>
      </c>
      <c r="M17" s="23">
        <f t="shared" si="0"/>
        <v>16.582750614726411</v>
      </c>
    </row>
    <row r="18" spans="2:13" x14ac:dyDescent="0.65">
      <c r="B18" s="22" t="s">
        <v>31</v>
      </c>
      <c r="C18" s="23">
        <v>1813732</v>
      </c>
      <c r="D18" s="24">
        <f t="shared" si="1"/>
        <v>0.68100000000000005</v>
      </c>
      <c r="E18" s="24">
        <f t="shared" si="2"/>
        <v>0.31899999999999995</v>
      </c>
      <c r="F18" s="23">
        <f t="shared" si="3"/>
        <v>1235151.4920000001</v>
      </c>
      <c r="G18" s="23">
        <f t="shared" si="3"/>
        <v>578580.50799999991</v>
      </c>
      <c r="H18" s="23">
        <f t="shared" si="4"/>
        <v>64.786335798583792</v>
      </c>
      <c r="I18" s="23">
        <f t="shared" si="5"/>
        <v>26.056316505291598</v>
      </c>
      <c r="J18" s="25">
        <v>0.1</v>
      </c>
      <c r="K18" s="25">
        <v>0.1</v>
      </c>
      <c r="L18" s="23">
        <f t="shared" si="6"/>
        <v>6.4786335798583794</v>
      </c>
      <c r="M18" s="23">
        <f t="shared" si="0"/>
        <v>2.6056316505291601</v>
      </c>
    </row>
    <row r="19" spans="2:13" x14ac:dyDescent="0.65">
      <c r="B19" s="22" t="s">
        <v>32</v>
      </c>
      <c r="C19" s="23">
        <v>615599</v>
      </c>
      <c r="D19" s="24">
        <f t="shared" si="1"/>
        <v>0.68100000000000005</v>
      </c>
      <c r="E19" s="24">
        <f t="shared" si="2"/>
        <v>0.31899999999999995</v>
      </c>
      <c r="F19" s="23">
        <f t="shared" si="3"/>
        <v>419222.91900000005</v>
      </c>
      <c r="G19" s="23">
        <f t="shared" si="3"/>
        <v>196376.08099999998</v>
      </c>
      <c r="H19" s="23">
        <f t="shared" si="4"/>
        <v>21.989138158929979</v>
      </c>
      <c r="I19" s="23">
        <f t="shared" si="5"/>
        <v>8.8437775726187784</v>
      </c>
      <c r="J19" s="25">
        <v>0.1</v>
      </c>
      <c r="K19" s="25">
        <v>0.1</v>
      </c>
      <c r="L19" s="23">
        <f t="shared" si="6"/>
        <v>2.1989138158929982</v>
      </c>
      <c r="M19" s="23">
        <f t="shared" si="0"/>
        <v>0.88437775726187784</v>
      </c>
    </row>
    <row r="20" spans="2:13" x14ac:dyDescent="0.65">
      <c r="B20" s="26" t="s">
        <v>15</v>
      </c>
      <c r="C20" s="27">
        <f>SUM(C13:C19)</f>
        <v>75028694</v>
      </c>
      <c r="D20" s="22"/>
      <c r="E20" s="27"/>
      <c r="F20" s="27">
        <f>SUM(F13:F19)</f>
        <v>51094540.614</v>
      </c>
      <c r="G20" s="27">
        <f>SUM(G13:G19)</f>
        <v>23934153.385999996</v>
      </c>
      <c r="H20" s="27">
        <f>SUM(H13:H19)</f>
        <v>2680.0178659323365</v>
      </c>
      <c r="I20" s="27">
        <f>SUM(I13:I19)</f>
        <v>1077.8722533663588</v>
      </c>
      <c r="L20" s="27">
        <f>SUM(L13:L19)</f>
        <v>649.56630448465773</v>
      </c>
      <c r="M20" s="27">
        <f>SUM(M13:M19)</f>
        <v>261.24807047962167</v>
      </c>
    </row>
    <row r="21" spans="2:13" x14ac:dyDescent="0.65">
      <c r="L21" s="28"/>
      <c r="M21" s="28"/>
    </row>
    <row r="23" spans="2:13" x14ac:dyDescent="0.65">
      <c r="F23" s="27"/>
      <c r="G2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Sherman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2025-05-29T16:56:27Z</dcterms:created>
  <dcterms:modified xsi:type="dcterms:W3CDTF">2025-05-29T16:56:35Z</dcterms:modified>
</cp:coreProperties>
</file>