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3621CA41-1553-4D5B-B4AE-B33E9B5E9C85}" xr6:coauthVersionLast="47" xr6:coauthVersionMax="47" xr10:uidLastSave="{00000000-0000-0000-0000-000000000000}"/>
  <bookViews>
    <workbookView xWindow="25822" yWindow="-98" windowWidth="28995" windowHeight="15675" xr2:uid="{AC68FBC5-DD1B-4D08-9403-C1BD8289F4B2}"/>
  </bookViews>
  <sheets>
    <sheet name="City of Howe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  <c r="D13" i="1" l="1"/>
  <c r="C9" i="1"/>
  <c r="D15" i="1"/>
  <c r="D18" i="1"/>
  <c r="D17" i="1"/>
  <c r="D19" i="1"/>
  <c r="D14" i="1"/>
  <c r="D16" i="1"/>
  <c r="F16" i="1" l="1"/>
  <c r="H16" i="1" s="1"/>
  <c r="L16" i="1" s="1"/>
  <c r="E16" i="1"/>
  <c r="G16" i="1" s="1"/>
  <c r="I16" i="1" s="1"/>
  <c r="M16" i="1" s="1"/>
  <c r="F14" i="1"/>
  <c r="H14" i="1" s="1"/>
  <c r="L14" i="1" s="1"/>
  <c r="E14" i="1"/>
  <c r="G14" i="1" s="1"/>
  <c r="I14" i="1" s="1"/>
  <c r="M14" i="1" s="1"/>
  <c r="F19" i="1"/>
  <c r="H19" i="1" s="1"/>
  <c r="L19" i="1" s="1"/>
  <c r="E19" i="1"/>
  <c r="G19" i="1" s="1"/>
  <c r="I19" i="1" s="1"/>
  <c r="M19" i="1" s="1"/>
  <c r="F18" i="1"/>
  <c r="H18" i="1" s="1"/>
  <c r="L18" i="1" s="1"/>
  <c r="E18" i="1"/>
  <c r="G18" i="1" s="1"/>
  <c r="I18" i="1" s="1"/>
  <c r="M18" i="1" s="1"/>
  <c r="F15" i="1"/>
  <c r="H15" i="1" s="1"/>
  <c r="L15" i="1" s="1"/>
  <c r="E15" i="1"/>
  <c r="G15" i="1" s="1"/>
  <c r="I15" i="1" s="1"/>
  <c r="M15" i="1" s="1"/>
  <c r="F17" i="1"/>
  <c r="H17" i="1" s="1"/>
  <c r="L17" i="1" s="1"/>
  <c r="E17" i="1"/>
  <c r="G17" i="1" s="1"/>
  <c r="I17" i="1" s="1"/>
  <c r="M17" i="1" s="1"/>
  <c r="F13" i="1"/>
  <c r="E13" i="1"/>
  <c r="G13" i="1" s="1"/>
  <c r="H13" i="1" l="1"/>
  <c r="F20" i="1"/>
  <c r="G20" i="1"/>
  <c r="I13" i="1"/>
  <c r="I20" i="1" l="1"/>
  <c r="M13" i="1"/>
  <c r="M20" i="1" s="1"/>
  <c r="L13" i="1"/>
  <c r="L20" i="1" s="1"/>
  <c r="H20" i="1"/>
</calcChain>
</file>

<file path=xl/sharedStrings.xml><?xml version="1.0" encoding="utf-8"?>
<sst xmlns="http://schemas.openxmlformats.org/spreadsheetml/2006/main" count="42" uniqueCount="33">
  <si>
    <t>Municipality</t>
  </si>
  <si>
    <t>City of Howe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</si>
  <si>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</si>
  <si>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</si>
  <si>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</si>
  <si>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</si>
  <si>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</si>
  <si>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</si>
  <si>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</si>
  <si>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</si>
  <si>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</si>
  <si>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</si>
  <si>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</si>
  <si>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</si>
  <si>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</si>
  <si>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</si>
  <si>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</si>
  <si>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</si>
  <si>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</si>
  <si>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</si>
  <si>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</si>
  <si>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</si>
  <si>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</si>
  <si>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</si>
  <si>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</si>
  <si>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</si>
  <si>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Operating</t>
  </si>
  <si>
    <t>Police Department</t>
  </si>
  <si>
    <t>Fire Department</t>
  </si>
  <si>
    <t>Howe Community Facilities Dev. Corp.</t>
  </si>
  <si>
    <t>Streets and Maintenance</t>
  </si>
  <si>
    <t>Community Services</t>
  </si>
  <si>
    <t>Collins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</si>
</sst>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110B65E3-B557-472F-9784-36F3724725C5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16A7-B526-4DD6-A088-C55945C719FF}">
  <sheetPr codeName="Sheet8"/>
  <dimension ref="B1:M24"/>
  <sheetViews>
    <sheetView tabSelected="1" workbookViewId="0">
      <selection activeCell="G10" sqref="G10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3673</v>
      </c>
      <c r="D3" s="5" t="s">
        <v>3</v>
      </c>
    </row>
    <row r="4" spans="2:13" x14ac:dyDescent="0.65">
      <c r="B4" s="3" t="s">
        <v>4</v>
      </c>
      <c r="C4" s="7">
        <v>3</v>
      </c>
      <c r="D4" s="5" t="s">
        <v>5</v>
      </c>
    </row>
    <row r="5" spans="2:13" x14ac:dyDescent="0.65">
      <c r="B5" s="3" t="s">
        <v>6</v>
      </c>
      <c r="C5" s="6">
        <v>1224</v>
      </c>
      <c r="D5" s="5" t="s">
        <v>7</v>
      </c>
    </row>
    <row r="6" spans="2:13" x14ac:dyDescent="0.65">
      <c r="B6" s="3" t="s">
        <v>8</v>
      </c>
      <c r="C6" s="6">
        <v>175</v>
      </c>
      <c r="D6" s="5" t="s">
        <v>9</v>
      </c>
    </row>
    <row r="8" spans="2:13" x14ac:dyDescent="0.65">
      <c r="B8" s="8" t="s">
        <v>10</v>
      </c>
      <c r="C8" s="9">
        <f>ROUND(C3/(C3+C6),3)</f>
        <v>0.95499999999999996</v>
      </c>
    </row>
    <row r="9" spans="2:13" x14ac:dyDescent="0.65">
      <c r="B9" s="8" t="s">
        <v>11</v>
      </c>
      <c r="C9" s="10">
        <f>1-C8</f>
        <v>4.500000000000004E-2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1462194.71</v>
      </c>
      <c r="D13" s="24">
        <f>$C$8</f>
        <v>0.95499999999999996</v>
      </c>
      <c r="E13" s="24">
        <f>1-D13</f>
        <v>4.500000000000004E-2</v>
      </c>
      <c r="F13" s="23">
        <f>$C13*D13</f>
        <v>1396395.94805</v>
      </c>
      <c r="G13" s="23">
        <f>$C13*E13</f>
        <v>65798.761950000058</v>
      </c>
      <c r="H13" s="23">
        <f>F13/$C$5</f>
        <v>1140.8463627859478</v>
      </c>
      <c r="I13" s="23">
        <f>G13/$C$6</f>
        <v>375.99292542857177</v>
      </c>
      <c r="J13" s="25">
        <v>0.1</v>
      </c>
      <c r="K13" s="25">
        <v>0.1</v>
      </c>
      <c r="L13" s="23">
        <f>H13*J13</f>
        <v>114.08463627859479</v>
      </c>
      <c r="M13" s="23">
        <f t="shared" ref="M13:M19" si="0">I13*K13</f>
        <v>37.599292542857178</v>
      </c>
    </row>
    <row r="14" spans="2:13" x14ac:dyDescent="0.65">
      <c r="B14" s="22" t="s">
        <v>27</v>
      </c>
      <c r="C14" s="23">
        <v>804955.99</v>
      </c>
      <c r="D14" s="24">
        <f t="shared" ref="D14:D19" si="1">$C$8</f>
        <v>0.95499999999999996</v>
      </c>
      <c r="E14" s="24">
        <f t="shared" ref="E14:E19" si="2">1-D14</f>
        <v>4.500000000000004E-2</v>
      </c>
      <c r="F14" s="23">
        <f t="shared" ref="F14:G19" si="3">$C14*D14</f>
        <v>768732.97044999991</v>
      </c>
      <c r="G14" s="23">
        <f t="shared" si="3"/>
        <v>36223.019550000034</v>
      </c>
      <c r="H14" s="23">
        <f t="shared" ref="H14:H19" si="4">F14/$C$5</f>
        <v>628.0498124591503</v>
      </c>
      <c r="I14" s="23">
        <f t="shared" ref="I14:I19" si="5">G14/$C$6</f>
        <v>206.98868314285733</v>
      </c>
      <c r="J14" s="25">
        <v>0.4</v>
      </c>
      <c r="K14" s="25">
        <v>0.4</v>
      </c>
      <c r="L14" s="23">
        <f>H14*J14</f>
        <v>251.21992498366012</v>
      </c>
      <c r="M14" s="23">
        <f t="shared" si="0"/>
        <v>82.79547325714293</v>
      </c>
    </row>
    <row r="15" spans="2:13" x14ac:dyDescent="0.65">
      <c r="B15" s="22" t="s">
        <v>28</v>
      </c>
      <c r="C15" s="23">
        <v>995043.67</v>
      </c>
      <c r="D15" s="24">
        <f t="shared" si="1"/>
        <v>0.95499999999999996</v>
      </c>
      <c r="E15" s="24">
        <f t="shared" si="2"/>
        <v>4.500000000000004E-2</v>
      </c>
      <c r="F15" s="23">
        <f t="shared" si="3"/>
        <v>950266.70484999998</v>
      </c>
      <c r="G15" s="23">
        <f t="shared" si="3"/>
        <v>44776.96515000004</v>
      </c>
      <c r="H15" s="23">
        <f t="shared" si="4"/>
        <v>776.36168696895425</v>
      </c>
      <c r="I15" s="23">
        <f t="shared" si="5"/>
        <v>255.86837228571451</v>
      </c>
      <c r="J15" s="25">
        <v>0.4</v>
      </c>
      <c r="K15" s="25">
        <v>0.4</v>
      </c>
      <c r="L15" s="23">
        <f t="shared" ref="L15:L19" si="6">H15*J15</f>
        <v>310.5446747875817</v>
      </c>
      <c r="M15" s="23">
        <f t="shared" si="0"/>
        <v>102.34734891428582</v>
      </c>
    </row>
    <row r="16" spans="2:13" x14ac:dyDescent="0.65">
      <c r="B16" s="22" t="s">
        <v>29</v>
      </c>
      <c r="C16" s="23">
        <v>155410.87</v>
      </c>
      <c r="D16" s="24">
        <f t="shared" si="1"/>
        <v>0.95499999999999996</v>
      </c>
      <c r="E16" s="24">
        <f t="shared" si="2"/>
        <v>4.500000000000004E-2</v>
      </c>
      <c r="F16" s="23">
        <f t="shared" si="3"/>
        <v>148417.38084999999</v>
      </c>
      <c r="G16" s="23">
        <f t="shared" si="3"/>
        <v>6993.4891500000058</v>
      </c>
      <c r="H16" s="23">
        <f t="shared" si="4"/>
        <v>121.25603010620914</v>
      </c>
      <c r="I16" s="23">
        <f t="shared" si="5"/>
        <v>39.962795142857175</v>
      </c>
      <c r="J16" s="25">
        <v>0.1</v>
      </c>
      <c r="K16" s="25">
        <v>0.1</v>
      </c>
      <c r="L16" s="23">
        <f t="shared" si="6"/>
        <v>12.125603010620914</v>
      </c>
      <c r="M16" s="23">
        <f t="shared" si="0"/>
        <v>3.9962795142857175</v>
      </c>
    </row>
    <row r="17" spans="2:13" x14ac:dyDescent="0.65">
      <c r="B17" s="22" t="s">
        <v>30</v>
      </c>
      <c r="C17" s="23">
        <v>243000</v>
      </c>
      <c r="D17" s="24">
        <f t="shared" si="1"/>
        <v>0.95499999999999996</v>
      </c>
      <c r="E17" s="24">
        <f t="shared" si="2"/>
        <v>4.500000000000004E-2</v>
      </c>
      <c r="F17" s="23">
        <f t="shared" si="3"/>
        <v>232065</v>
      </c>
      <c r="G17" s="23">
        <f t="shared" si="3"/>
        <v>10935.000000000009</v>
      </c>
      <c r="H17" s="23">
        <f t="shared" si="4"/>
        <v>189.59558823529412</v>
      </c>
      <c r="I17" s="23">
        <f t="shared" si="5"/>
        <v>62.485714285714337</v>
      </c>
      <c r="J17" s="25">
        <v>0.2</v>
      </c>
      <c r="K17" s="25">
        <v>0.2</v>
      </c>
      <c r="L17" s="23">
        <f t="shared" si="6"/>
        <v>37.919117647058826</v>
      </c>
      <c r="M17" s="23">
        <f t="shared" si="0"/>
        <v>12.497142857142869</v>
      </c>
    </row>
    <row r="18" spans="2:13" x14ac:dyDescent="0.65">
      <c r="B18" s="22" t="s">
        <v>31</v>
      </c>
      <c r="C18" s="23">
        <v>907792</v>
      </c>
      <c r="D18" s="24">
        <f t="shared" si="1"/>
        <v>0.95499999999999996</v>
      </c>
      <c r="E18" s="24">
        <f t="shared" si="2"/>
        <v>4.500000000000004E-2</v>
      </c>
      <c r="F18" s="23">
        <f t="shared" si="3"/>
        <v>866941.36</v>
      </c>
      <c r="G18" s="23">
        <f t="shared" si="3"/>
        <v>40850.640000000036</v>
      </c>
      <c r="H18" s="23">
        <f t="shared" si="4"/>
        <v>708.28542483660135</v>
      </c>
      <c r="I18" s="23">
        <f t="shared" si="5"/>
        <v>233.43222857142877</v>
      </c>
      <c r="J18" s="25">
        <v>0.1</v>
      </c>
      <c r="K18" s="25">
        <v>0.1</v>
      </c>
      <c r="L18" s="23">
        <f t="shared" si="6"/>
        <v>70.828542483660144</v>
      </c>
      <c r="M18" s="23">
        <f t="shared" si="0"/>
        <v>23.343222857142877</v>
      </c>
    </row>
    <row r="19" spans="2:13" x14ac:dyDescent="0.65">
      <c r="B19" s="22" t="s">
        <v>32</v>
      </c>
      <c r="C19" s="23">
        <v>13200</v>
      </c>
      <c r="D19" s="24">
        <f t="shared" si="1"/>
        <v>0.95499999999999996</v>
      </c>
      <c r="E19" s="24">
        <f t="shared" si="2"/>
        <v>4.500000000000004E-2</v>
      </c>
      <c r="F19" s="23">
        <f t="shared" si="3"/>
        <v>12606</v>
      </c>
      <c r="G19" s="23">
        <f t="shared" si="3"/>
        <v>594.00000000000057</v>
      </c>
      <c r="H19" s="23">
        <f t="shared" si="4"/>
        <v>10.299019607843137</v>
      </c>
      <c r="I19" s="23">
        <f t="shared" si="5"/>
        <v>3.3942857142857177</v>
      </c>
      <c r="J19" s="25">
        <v>0.1</v>
      </c>
      <c r="K19" s="25">
        <v>0.1</v>
      </c>
      <c r="L19" s="23">
        <f t="shared" si="6"/>
        <v>1.0299019607843138</v>
      </c>
      <c r="M19" s="23">
        <f t="shared" si="0"/>
        <v>0.3394285714285718</v>
      </c>
    </row>
    <row r="20" spans="2:13" x14ac:dyDescent="0.65">
      <c r="B20" s="26" t="s">
        <v>15</v>
      </c>
      <c r="C20" s="27">
        <f>SUM(C13:C19)</f>
        <v>4581597.24</v>
      </c>
      <c r="D20" s="22"/>
      <c r="E20" s="27"/>
      <c r="F20" s="27">
        <f>SUM(F13:F19)</f>
        <v>4375425.3641999997</v>
      </c>
      <c r="G20" s="27">
        <f>SUM(G13:G19)</f>
        <v>206171.87580000018</v>
      </c>
      <c r="H20" s="27">
        <f>SUM(H13:H19)</f>
        <v>3574.693925</v>
      </c>
      <c r="I20" s="27">
        <f>SUM(I13:I19)</f>
        <v>1178.1250045714296</v>
      </c>
      <c r="L20" s="27">
        <f>SUM(L13:L19)</f>
        <v>797.75240115196073</v>
      </c>
      <c r="M20" s="27">
        <f>SUM(M13:M19)</f>
        <v>262.91818851428593</v>
      </c>
    </row>
    <row r="21" spans="2:13" x14ac:dyDescent="0.65">
      <c r="L21" s="28"/>
      <c r="M21" s="28"/>
    </row>
    <row r="22" spans="2:13" x14ac:dyDescent="0.65">
      <c r="B22" s="22"/>
      <c r="C22" s="23"/>
      <c r="D22" s="29"/>
      <c r="E22" s="29"/>
      <c r="F22" s="23"/>
      <c r="G22" s="23"/>
      <c r="H22" s="23"/>
      <c r="I22" s="23"/>
      <c r="J22" s="30"/>
      <c r="K22" s="30"/>
      <c r="L22" s="23"/>
      <c r="M22" s="23"/>
    </row>
    <row r="23" spans="2:13" x14ac:dyDescent="0.65">
      <c r="B23" s="22"/>
      <c r="C23" s="23"/>
      <c r="D23" s="29"/>
      <c r="E23" s="29"/>
      <c r="F23" s="23"/>
      <c r="G23" s="23"/>
      <c r="H23" s="23"/>
      <c r="I23" s="23"/>
      <c r="J23" s="30"/>
      <c r="K23" s="30"/>
      <c r="L23" s="23"/>
      <c r="M23" s="23"/>
    </row>
    <row r="24" spans="2:13" x14ac:dyDescent="0.65">
      <c r="B24" s="22"/>
      <c r="C24" s="23"/>
      <c r="D24" s="29"/>
      <c r="E24" s="29"/>
      <c r="F24" s="23"/>
      <c r="G24" s="23"/>
      <c r="H24" s="23"/>
      <c r="I24" s="23"/>
      <c r="J24" s="30"/>
      <c r="K24" s="30"/>
      <c r="L24" s="23"/>
      <c r="M2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Howe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2025-05-29T16:56:44Z</dcterms:created>
  <dcterms:modified xsi:type="dcterms:W3CDTF">2025-05-29T16:59:46Z</dcterms:modified>
</cp:coreProperties>
</file>