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5FE202C9-0103-49F3-9AC4-68489E2C44A4}" xr6:coauthVersionLast="47" xr6:coauthVersionMax="47" xr10:uidLastSave="{00000000-0000-0000-0000-000000000000}"/>
  <bookViews>
    <workbookView xWindow="25822" yWindow="-98" windowWidth="28995" windowHeight="15675" xr2:uid="{65FE4268-2D50-441E-ABC3-35796EBD4327}"/>
  </bookViews>
  <sheets>
    <sheet name="City of Valley View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8" i="1"/>
  <c r="D17" i="1" l="1"/>
  <c r="D19" i="1"/>
  <c r="D14" i="1"/>
  <c r="D21" i="1"/>
  <c r="D16" i="1"/>
  <c r="D18" i="1"/>
  <c r="D13" i="1"/>
  <c r="C9" i="1"/>
  <c r="D20" i="1"/>
  <c r="D15" i="1"/>
  <c r="E15" i="1" l="1"/>
  <c r="G15" i="1" s="1"/>
  <c r="I15" i="1" s="1"/>
  <c r="M15" i="1" s="1"/>
  <c r="F15" i="1"/>
  <c r="H15" i="1" s="1"/>
  <c r="L15" i="1" s="1"/>
  <c r="F18" i="1"/>
  <c r="H18" i="1" s="1"/>
  <c r="L18" i="1" s="1"/>
  <c r="E18" i="1"/>
  <c r="G18" i="1" s="1"/>
  <c r="I18" i="1" s="1"/>
  <c r="M18" i="1" s="1"/>
  <c r="F16" i="1"/>
  <c r="H16" i="1" s="1"/>
  <c r="L16" i="1" s="1"/>
  <c r="E16" i="1"/>
  <c r="G16" i="1" s="1"/>
  <c r="I16" i="1" s="1"/>
  <c r="M16" i="1" s="1"/>
  <c r="F21" i="1"/>
  <c r="H21" i="1" s="1"/>
  <c r="L21" i="1" s="1"/>
  <c r="E21" i="1"/>
  <c r="G21" i="1" s="1"/>
  <c r="I21" i="1" s="1"/>
  <c r="M21" i="1" s="1"/>
  <c r="F13" i="1"/>
  <c r="E13" i="1"/>
  <c r="G13" i="1" s="1"/>
  <c r="F14" i="1"/>
  <c r="H14" i="1" s="1"/>
  <c r="L14" i="1" s="1"/>
  <c r="E14" i="1"/>
  <c r="G14" i="1" s="1"/>
  <c r="I14" i="1" s="1"/>
  <c r="M14" i="1" s="1"/>
  <c r="E20" i="1"/>
  <c r="G20" i="1" s="1"/>
  <c r="I20" i="1" s="1"/>
  <c r="M20" i="1" s="1"/>
  <c r="F20" i="1"/>
  <c r="H20" i="1" s="1"/>
  <c r="L20" i="1" s="1"/>
  <c r="F19" i="1"/>
  <c r="H19" i="1" s="1"/>
  <c r="L19" i="1" s="1"/>
  <c r="E19" i="1"/>
  <c r="G19" i="1" s="1"/>
  <c r="I19" i="1" s="1"/>
  <c r="M19" i="1" s="1"/>
  <c r="F17" i="1"/>
  <c r="H17" i="1" s="1"/>
  <c r="L17" i="1" s="1"/>
  <c r="E17" i="1"/>
  <c r="G17" i="1" s="1"/>
  <c r="I17" i="1" s="1"/>
  <c r="M17" i="1" s="1"/>
  <c r="F22" i="1" l="1"/>
  <c r="H13" i="1"/>
  <c r="G22" i="1"/>
  <c r="I13" i="1"/>
  <c r="I22" i="1" l="1"/>
  <c r="M13" i="1"/>
  <c r="M22" i="1" s="1"/>
  <c r="H22" i="1"/>
  <c r="L13" i="1"/>
  <c r="L22" i="1" s="1"/>
</calcChain>
</file>

<file path=xl/sharedStrings.xml><?xml version="1.0" encoding="utf-8"?>
<sst xmlns="http://schemas.openxmlformats.org/spreadsheetml/2006/main" count="44" uniqueCount="35">
  <si>
    <t>Municipality</t>
  </si>
  <si>
    <t>City of Valley View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</si>
  <si>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</si>
  <si>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</si>
  <si>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</si>
  <si>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</si>
  <si>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</si>
  <si>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</si>
  <si>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</si>
  <si>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</si>
  <si>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</si>
  <si>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</si>
  <si>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</si>
  <si>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</si>
  <si>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</si>
  <si>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</si>
  <si>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</si>
  <si>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</si>
  <si>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</si>
  <si>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</si>
  <si>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</si>
  <si>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</si>
  <si>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</si>
  <si>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</si>
  <si>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</si>
  <si>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</si>
  <si>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City Admin</t>
  </si>
  <si>
    <t>Facilities</t>
  </si>
  <si>
    <t>Maintenance</t>
  </si>
  <si>
    <t>Municipal Court</t>
  </si>
  <si>
    <t>Parks &amp; Recreation</t>
  </si>
  <si>
    <t>Police Department</t>
  </si>
  <si>
    <t>Pro Services</t>
  </si>
  <si>
    <t>Sewer Operations</t>
  </si>
  <si>
    <t>Water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</si>
</sst>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BA59AAA3-6931-4AD8-8643-36FF44A1D508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8AB0-4859-4AA9-922C-294418943B6D}">
  <sheetPr codeName="Sheet23"/>
  <dimension ref="B1:M29"/>
  <sheetViews>
    <sheetView tabSelected="1" workbookViewId="0">
      <selection activeCell="K13" sqref="K13:K21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864</v>
      </c>
      <c r="D3" s="5" t="s">
        <v>3</v>
      </c>
    </row>
    <row r="4" spans="2:13" x14ac:dyDescent="0.65">
      <c r="B4" s="3" t="s">
        <v>4</v>
      </c>
      <c r="C4" s="7">
        <v>2.57</v>
      </c>
      <c r="D4" s="5" t="s">
        <v>5</v>
      </c>
    </row>
    <row r="5" spans="2:13" x14ac:dyDescent="0.65">
      <c r="B5" s="3" t="s">
        <v>6</v>
      </c>
      <c r="C5" s="6">
        <v>336</v>
      </c>
      <c r="D5" s="5" t="s">
        <v>7</v>
      </c>
    </row>
    <row r="6" spans="2:13" x14ac:dyDescent="0.65">
      <c r="B6" s="3" t="s">
        <v>8</v>
      </c>
      <c r="C6" s="6">
        <v>293</v>
      </c>
      <c r="D6" s="5" t="s">
        <v>9</v>
      </c>
    </row>
    <row r="8" spans="2:13" x14ac:dyDescent="0.65">
      <c r="B8" s="8" t="s">
        <v>10</v>
      </c>
      <c r="C8" s="9">
        <f>ROUND(C3/(C3+C6),3)</f>
        <v>0.747</v>
      </c>
    </row>
    <row r="9" spans="2:13" x14ac:dyDescent="0.65">
      <c r="B9" s="8" t="s">
        <v>11</v>
      </c>
      <c r="C9" s="10">
        <f>1-C8</f>
        <v>0.253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152892</v>
      </c>
      <c r="D13" s="24">
        <f>$C$8</f>
        <v>0.747</v>
      </c>
      <c r="E13" s="24">
        <f>1-D13</f>
        <v>0.253</v>
      </c>
      <c r="F13" s="23">
        <f>$C13*D13</f>
        <v>114210.32399999999</v>
      </c>
      <c r="G13" s="23">
        <f>$C13*E13</f>
        <v>38681.675999999999</v>
      </c>
      <c r="H13" s="23">
        <f>F13/$C$5</f>
        <v>339.91167857142852</v>
      </c>
      <c r="I13" s="23">
        <f>G13/$C$6</f>
        <v>132.01937201365189</v>
      </c>
      <c r="J13" s="25">
        <v>0.1</v>
      </c>
      <c r="K13" s="25">
        <v>0.1</v>
      </c>
      <c r="L13" s="23">
        <f>H13*J13</f>
        <v>33.991167857142855</v>
      </c>
      <c r="M13" s="23">
        <f t="shared" ref="M13:M21" si="0">I13*K13</f>
        <v>13.20193720136519</v>
      </c>
    </row>
    <row r="14" spans="2:13" x14ac:dyDescent="0.65">
      <c r="B14" s="22" t="s">
        <v>27</v>
      </c>
      <c r="C14" s="23">
        <v>8400</v>
      </c>
      <c r="D14" s="24">
        <f t="shared" ref="D14:D21" si="1">$C$8</f>
        <v>0.747</v>
      </c>
      <c r="E14" s="24">
        <f t="shared" ref="E14:E21" si="2">1-D14</f>
        <v>0.253</v>
      </c>
      <c r="F14" s="23">
        <f t="shared" ref="F14:G21" si="3">$C14*D14</f>
        <v>6274.8</v>
      </c>
      <c r="G14" s="23">
        <f t="shared" si="3"/>
        <v>2125.1999999999998</v>
      </c>
      <c r="H14" s="23">
        <f t="shared" ref="H14:H21" si="4">F14/$C$5</f>
        <v>18.675000000000001</v>
      </c>
      <c r="I14" s="23">
        <f t="shared" ref="I14:I21" si="5">G14/$C$6</f>
        <v>7.2532423208191119</v>
      </c>
      <c r="J14" s="25">
        <v>0.1</v>
      </c>
      <c r="K14" s="25">
        <v>0.1</v>
      </c>
      <c r="L14" s="23">
        <f t="shared" ref="L14:L21" si="6">H14*J14</f>
        <v>1.8675000000000002</v>
      </c>
      <c r="M14" s="23">
        <f t="shared" si="0"/>
        <v>0.72532423208191121</v>
      </c>
    </row>
    <row r="15" spans="2:13" x14ac:dyDescent="0.65">
      <c r="B15" s="22" t="s">
        <v>28</v>
      </c>
      <c r="C15" s="23">
        <v>109812</v>
      </c>
      <c r="D15" s="24">
        <f t="shared" si="1"/>
        <v>0.747</v>
      </c>
      <c r="E15" s="24">
        <f t="shared" si="2"/>
        <v>0.253</v>
      </c>
      <c r="F15" s="23">
        <f t="shared" si="3"/>
        <v>82029.563999999998</v>
      </c>
      <c r="G15" s="23">
        <f t="shared" si="3"/>
        <v>27782.436000000002</v>
      </c>
      <c r="H15" s="23">
        <f t="shared" si="4"/>
        <v>244.13560714285714</v>
      </c>
      <c r="I15" s="23">
        <f t="shared" si="5"/>
        <v>94.820600682593863</v>
      </c>
      <c r="J15" s="25">
        <v>0.1</v>
      </c>
      <c r="K15" s="25">
        <v>0.1</v>
      </c>
      <c r="L15" s="23">
        <f t="shared" si="6"/>
        <v>24.413560714285715</v>
      </c>
      <c r="M15" s="23">
        <f t="shared" si="0"/>
        <v>9.4820600682593863</v>
      </c>
    </row>
    <row r="16" spans="2:13" x14ac:dyDescent="0.65">
      <c r="B16" s="22" t="s">
        <v>29</v>
      </c>
      <c r="C16" s="23">
        <v>110972</v>
      </c>
      <c r="D16" s="24">
        <f t="shared" si="1"/>
        <v>0.747</v>
      </c>
      <c r="E16" s="24">
        <f t="shared" si="2"/>
        <v>0.253</v>
      </c>
      <c r="F16" s="23">
        <f t="shared" si="3"/>
        <v>82896.084000000003</v>
      </c>
      <c r="G16" s="23">
        <f t="shared" si="3"/>
        <v>28075.916000000001</v>
      </c>
      <c r="H16" s="23">
        <f t="shared" si="4"/>
        <v>246.71453571428572</v>
      </c>
      <c r="I16" s="23">
        <f t="shared" si="5"/>
        <v>95.822238907849837</v>
      </c>
      <c r="J16" s="25">
        <v>0.2</v>
      </c>
      <c r="K16" s="25">
        <v>0.2</v>
      </c>
      <c r="L16" s="23">
        <f t="shared" si="6"/>
        <v>49.342907142857143</v>
      </c>
      <c r="M16" s="23">
        <f t="shared" si="0"/>
        <v>19.164447781569969</v>
      </c>
    </row>
    <row r="17" spans="2:13" x14ac:dyDescent="0.65">
      <c r="B17" s="22" t="s">
        <v>30</v>
      </c>
      <c r="C17" s="23">
        <v>10000</v>
      </c>
      <c r="D17" s="24">
        <f t="shared" si="1"/>
        <v>0.747</v>
      </c>
      <c r="E17" s="24">
        <f t="shared" si="2"/>
        <v>0.253</v>
      </c>
      <c r="F17" s="23">
        <f t="shared" si="3"/>
        <v>7470</v>
      </c>
      <c r="G17" s="23">
        <f t="shared" si="3"/>
        <v>2530</v>
      </c>
      <c r="H17" s="23">
        <f t="shared" si="4"/>
        <v>22.232142857142858</v>
      </c>
      <c r="I17" s="23">
        <f t="shared" si="5"/>
        <v>8.634812286689419</v>
      </c>
      <c r="J17" s="25">
        <v>0.2</v>
      </c>
      <c r="K17" s="25">
        <v>0.2</v>
      </c>
      <c r="L17" s="23">
        <f t="shared" si="6"/>
        <v>4.4464285714285721</v>
      </c>
      <c r="M17" s="23">
        <f t="shared" si="0"/>
        <v>1.7269624573378839</v>
      </c>
    </row>
    <row r="18" spans="2:13" x14ac:dyDescent="0.65">
      <c r="B18" s="22" t="s">
        <v>31</v>
      </c>
      <c r="C18" s="23">
        <v>507214.29</v>
      </c>
      <c r="D18" s="24">
        <f t="shared" si="1"/>
        <v>0.747</v>
      </c>
      <c r="E18" s="24">
        <f t="shared" si="2"/>
        <v>0.253</v>
      </c>
      <c r="F18" s="23">
        <f t="shared" si="3"/>
        <v>378889.07462999999</v>
      </c>
      <c r="G18" s="23">
        <f t="shared" si="3"/>
        <v>128325.21536999999</v>
      </c>
      <c r="H18" s="23">
        <f t="shared" si="4"/>
        <v>1127.6460554464286</v>
      </c>
      <c r="I18" s="23">
        <f t="shared" si="5"/>
        <v>437.97001832764499</v>
      </c>
      <c r="J18" s="25">
        <v>0.4</v>
      </c>
      <c r="K18" s="25">
        <v>0.4</v>
      </c>
      <c r="L18" s="23">
        <f t="shared" si="6"/>
        <v>451.05842217857145</v>
      </c>
      <c r="M18" s="23">
        <f t="shared" si="0"/>
        <v>175.188007331058</v>
      </c>
    </row>
    <row r="19" spans="2:13" x14ac:dyDescent="0.65">
      <c r="B19" s="22" t="s">
        <v>32</v>
      </c>
      <c r="C19" s="23">
        <v>208820</v>
      </c>
      <c r="D19" s="24">
        <f t="shared" si="1"/>
        <v>0.747</v>
      </c>
      <c r="E19" s="24">
        <f t="shared" si="2"/>
        <v>0.253</v>
      </c>
      <c r="F19" s="23">
        <f t="shared" si="3"/>
        <v>155988.54</v>
      </c>
      <c r="G19" s="23">
        <f t="shared" si="3"/>
        <v>52831.46</v>
      </c>
      <c r="H19" s="23">
        <f t="shared" si="4"/>
        <v>464.25160714285715</v>
      </c>
      <c r="I19" s="23">
        <f t="shared" si="5"/>
        <v>180.31215017064847</v>
      </c>
      <c r="J19" s="25">
        <v>0.1</v>
      </c>
      <c r="K19" s="25">
        <v>0.1</v>
      </c>
      <c r="L19" s="23">
        <f t="shared" si="6"/>
        <v>46.425160714285717</v>
      </c>
      <c r="M19" s="23">
        <f t="shared" si="0"/>
        <v>18.031215017064849</v>
      </c>
    </row>
    <row r="20" spans="2:13" x14ac:dyDescent="0.65">
      <c r="B20" s="22" t="s">
        <v>33</v>
      </c>
      <c r="C20" s="23">
        <v>129800</v>
      </c>
      <c r="D20" s="24">
        <f t="shared" si="1"/>
        <v>0.747</v>
      </c>
      <c r="E20" s="24">
        <f t="shared" si="2"/>
        <v>0.253</v>
      </c>
      <c r="F20" s="23">
        <f t="shared" si="3"/>
        <v>96960.6</v>
      </c>
      <c r="G20" s="23">
        <f t="shared" si="3"/>
        <v>32839.4</v>
      </c>
      <c r="H20" s="23">
        <f t="shared" si="4"/>
        <v>288.5732142857143</v>
      </c>
      <c r="I20" s="23">
        <f t="shared" si="5"/>
        <v>112.07986348122867</v>
      </c>
      <c r="J20" s="25">
        <v>0</v>
      </c>
      <c r="K20" s="25">
        <v>0</v>
      </c>
      <c r="L20" s="23">
        <f t="shared" si="6"/>
        <v>0</v>
      </c>
      <c r="M20" s="23">
        <f t="shared" si="0"/>
        <v>0</v>
      </c>
    </row>
    <row r="21" spans="2:13" x14ac:dyDescent="0.65">
      <c r="B21" s="22" t="s">
        <v>34</v>
      </c>
      <c r="C21" s="23">
        <v>203000</v>
      </c>
      <c r="D21" s="24">
        <f t="shared" si="1"/>
        <v>0.747</v>
      </c>
      <c r="E21" s="24">
        <f t="shared" si="2"/>
        <v>0.253</v>
      </c>
      <c r="F21" s="23">
        <f t="shared" si="3"/>
        <v>151641</v>
      </c>
      <c r="G21" s="23">
        <f t="shared" si="3"/>
        <v>51359</v>
      </c>
      <c r="H21" s="23">
        <f t="shared" si="4"/>
        <v>451.3125</v>
      </c>
      <c r="I21" s="23">
        <f t="shared" si="5"/>
        <v>175.28668941979521</v>
      </c>
      <c r="J21" s="25">
        <v>0</v>
      </c>
      <c r="K21" s="25">
        <v>0</v>
      </c>
      <c r="L21" s="23">
        <f t="shared" si="6"/>
        <v>0</v>
      </c>
      <c r="M21" s="23">
        <f t="shared" si="0"/>
        <v>0</v>
      </c>
    </row>
    <row r="22" spans="2:13" x14ac:dyDescent="0.65">
      <c r="B22" s="26" t="s">
        <v>15</v>
      </c>
      <c r="C22" s="27">
        <f>SUM(C13:C21)</f>
        <v>1440910.29</v>
      </c>
      <c r="D22" s="22"/>
      <c r="E22" s="27"/>
      <c r="F22" s="27">
        <f>SUM(F13:F21)</f>
        <v>1076359.9866300002</v>
      </c>
      <c r="G22" s="27">
        <f>SUM(G13:G21)</f>
        <v>364550.30337000004</v>
      </c>
      <c r="H22" s="27">
        <f>SUM(H13:H21)</f>
        <v>3203.4523411607142</v>
      </c>
      <c r="I22" s="27">
        <f>SUM(I13:I21)</f>
        <v>1244.1989876109214</v>
      </c>
      <c r="L22" s="27">
        <f>SUM(L13:L21)</f>
        <v>611.54514717857148</v>
      </c>
      <c r="M22" s="27">
        <f>SUM(M13:M21)</f>
        <v>237.51995408873719</v>
      </c>
    </row>
    <row r="23" spans="2:13" x14ac:dyDescent="0.65">
      <c r="L23" s="28"/>
      <c r="M23" s="28"/>
    </row>
    <row r="24" spans="2:13" x14ac:dyDescent="0.65">
      <c r="B24" s="22"/>
      <c r="C24" s="23"/>
    </row>
    <row r="25" spans="2:13" x14ac:dyDescent="0.65">
      <c r="B25" s="22"/>
      <c r="C25" s="23"/>
    </row>
    <row r="26" spans="2:13" x14ac:dyDescent="0.65">
      <c r="B26" s="22"/>
      <c r="C26" s="23"/>
    </row>
    <row r="27" spans="2:13" x14ac:dyDescent="0.65">
      <c r="B27" s="22"/>
      <c r="C27" s="23"/>
    </row>
    <row r="28" spans="2:13" x14ac:dyDescent="0.65">
      <c r="B28" s="22"/>
      <c r="C28" s="23"/>
    </row>
    <row r="29" spans="2:13" x14ac:dyDescent="0.65">
      <c r="B29" s="22"/>
      <c r="C29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Valley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2025-05-29T16:56:50Z</dcterms:created>
  <dcterms:modified xsi:type="dcterms:W3CDTF">2025-05-29T16:56:50Z</dcterms:modified>
</cp:coreProperties>
</file>