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7148DF9E-A264-408F-BABA-2CBCC4C3B175}" xr6:coauthVersionLast="47" xr6:coauthVersionMax="47" xr10:uidLastSave="{00000000-0000-0000-0000-000000000000}"/>
  <bookViews>
    <workbookView xWindow="25822" yWindow="-98" windowWidth="28995" windowHeight="15675" xr2:uid="{1F0FFC30-FF64-47D3-B912-79A8F5E99F2D}"/>
  </bookViews>
  <sheets>
    <sheet name="City of Bells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8" i="1"/>
  <c r="D14" i="1" l="1"/>
  <c r="D17" i="1"/>
  <c r="D16" i="1"/>
  <c r="D15" i="1"/>
  <c r="D18" i="1"/>
  <c r="D13" i="1"/>
  <c r="C9" i="1"/>
  <c r="E15" i="1" l="1"/>
  <c r="G15" i="1" s="1"/>
  <c r="I15" i="1" s="1"/>
  <c r="M15" i="1" s="1"/>
  <c r="F15" i="1"/>
  <c r="H15" i="1" s="1"/>
  <c r="L15" i="1" s="1"/>
  <c r="F16" i="1"/>
  <c r="H16" i="1" s="1"/>
  <c r="L16" i="1" s="1"/>
  <c r="E16" i="1"/>
  <c r="G16" i="1" s="1"/>
  <c r="I16" i="1" s="1"/>
  <c r="M16" i="1" s="1"/>
  <c r="F13" i="1"/>
  <c r="E13" i="1"/>
  <c r="G13" i="1" s="1"/>
  <c r="F17" i="1"/>
  <c r="H17" i="1" s="1"/>
  <c r="L17" i="1" s="1"/>
  <c r="E17" i="1"/>
  <c r="G17" i="1" s="1"/>
  <c r="I17" i="1" s="1"/>
  <c r="M17" i="1" s="1"/>
  <c r="E18" i="1"/>
  <c r="G18" i="1" s="1"/>
  <c r="I18" i="1" s="1"/>
  <c r="M18" i="1" s="1"/>
  <c r="F18" i="1"/>
  <c r="H18" i="1" s="1"/>
  <c r="L18" i="1" s="1"/>
  <c r="F14" i="1"/>
  <c r="H14" i="1" s="1"/>
  <c r="L14" i="1" s="1"/>
  <c r="E14" i="1"/>
  <c r="G14" i="1" s="1"/>
  <c r="I14" i="1" s="1"/>
  <c r="M14" i="1" s="1"/>
  <c r="G19" i="1" l="1"/>
  <c r="I13" i="1"/>
  <c r="F19" i="1"/>
  <c r="H13" i="1"/>
  <c r="L13" i="1" l="1"/>
  <c r="L19" i="1" s="1"/>
  <c r="H19" i="1"/>
  <c r="I19" i="1"/>
  <c r="M13" i="1"/>
  <c r="M19" i="1" s="1"/>
</calcChain>
</file>

<file path=xl/sharedStrings.xml><?xml version="1.0" encoding="utf-8"?>
<sst xmlns="http://schemas.openxmlformats.org/spreadsheetml/2006/main" count="41" uniqueCount="32">
  <si>
    <t>Municipality</t>
  </si>
  <si>
    <t>City of Bells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</si>
  <si>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</si>
  <si>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</si>
  <si>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</si>
  <si>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</si>
  <si>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</si>
  <si>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</si>
  <si>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</si>
  <si>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</si>
  <si>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</si>
  <si>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</si>
  <si>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</si>
  <si>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</si>
  <si>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</si>
  <si>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</si>
  <si>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</si>
  <si>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</si>
  <si>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</si>
  <si>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</si>
  <si>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</si>
  <si>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</si>
  <si>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</si>
  <si>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</si>
  <si>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</si>
  <si>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</si>
  <si>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</t>
  </si>
  <si>
    <t>Court</t>
  </si>
  <si>
    <t>Police</t>
  </si>
  <si>
    <t>Vol Fire</t>
  </si>
  <si>
    <t>Parks</t>
  </si>
  <si>
    <t>Cemetery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</si>
</sst>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DCC18708-CCB5-42AC-96D4-20A24E014C9D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E965-8D0B-4389-9E2F-F5E47F8C8EE0}">
  <sheetPr codeName="Sheet16"/>
  <dimension ref="A1:M25"/>
  <sheetViews>
    <sheetView tabSelected="1" workbookViewId="0">
      <selection activeCell="E23" sqref="E23"/>
    </sheetView>
  </sheetViews>
  <sheetFormatPr defaultRowHeight="16.350000000000001" x14ac:dyDescent="0.65"/>
  <cols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1521</v>
      </c>
      <c r="D3" s="5" t="s">
        <v>3</v>
      </c>
    </row>
    <row r="4" spans="2:13" x14ac:dyDescent="0.65">
      <c r="B4" s="3" t="s">
        <v>4</v>
      </c>
      <c r="C4" s="7">
        <v>2.75</v>
      </c>
      <c r="D4" s="5" t="s">
        <v>5</v>
      </c>
    </row>
    <row r="5" spans="2:13" x14ac:dyDescent="0.65">
      <c r="B5" s="3" t="s">
        <v>6</v>
      </c>
      <c r="C5" s="6">
        <v>553</v>
      </c>
      <c r="D5" s="5" t="s">
        <v>7</v>
      </c>
    </row>
    <row r="6" spans="2:13" x14ac:dyDescent="0.65">
      <c r="B6" s="3" t="s">
        <v>8</v>
      </c>
      <c r="C6" s="6">
        <v>341</v>
      </c>
      <c r="D6" s="5" t="s">
        <v>9</v>
      </c>
    </row>
    <row r="8" spans="2:13" x14ac:dyDescent="0.65">
      <c r="B8" s="8" t="s">
        <v>10</v>
      </c>
      <c r="C8" s="9">
        <f>ROUND(C3/(C3+C6),3)</f>
        <v>0.81699999999999995</v>
      </c>
    </row>
    <row r="9" spans="2:13" x14ac:dyDescent="0.65">
      <c r="B9" s="8" t="s">
        <v>11</v>
      </c>
      <c r="C9" s="10">
        <f>1-C8</f>
        <v>0.18300000000000005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409358</v>
      </c>
      <c r="D13" s="24">
        <f>$C$8</f>
        <v>0.81699999999999995</v>
      </c>
      <c r="E13" s="24">
        <f>1-D13</f>
        <v>0.18300000000000005</v>
      </c>
      <c r="F13" s="23">
        <f>$C13*D13</f>
        <v>334445.48599999998</v>
      </c>
      <c r="G13" s="23">
        <f>$C13*E13</f>
        <v>74912.514000000025</v>
      </c>
      <c r="H13" s="23">
        <f>F13/$C$5</f>
        <v>604.78388065099455</v>
      </c>
      <c r="I13" s="23">
        <f>G13/$C$6</f>
        <v>219.68479178885639</v>
      </c>
      <c r="J13" s="25">
        <v>0.1</v>
      </c>
      <c r="K13" s="25">
        <v>0.1</v>
      </c>
      <c r="L13" s="23">
        <f>H13*J13</f>
        <v>60.478388065099459</v>
      </c>
      <c r="M13" s="23">
        <f t="shared" ref="M13:M18" si="0">I13*K13</f>
        <v>21.968479178885641</v>
      </c>
    </row>
    <row r="14" spans="2:13" x14ac:dyDescent="0.65">
      <c r="B14" s="22" t="s">
        <v>27</v>
      </c>
      <c r="C14" s="23">
        <v>13335</v>
      </c>
      <c r="D14" s="24">
        <f t="shared" ref="D14:D18" si="1">$C$8</f>
        <v>0.81699999999999995</v>
      </c>
      <c r="E14" s="24">
        <f t="shared" ref="E14:E18" si="2">1-D14</f>
        <v>0.18300000000000005</v>
      </c>
      <c r="F14" s="23">
        <f t="shared" ref="F14:G18" si="3">$C14*D14</f>
        <v>10894.695</v>
      </c>
      <c r="G14" s="23">
        <f t="shared" si="3"/>
        <v>2440.3050000000007</v>
      </c>
      <c r="H14" s="23">
        <f t="shared" ref="H14:H18" si="4">F14/$C$5</f>
        <v>19.701075949367088</v>
      </c>
      <c r="I14" s="23">
        <f t="shared" ref="I14:I18" si="5">G14/$C$6</f>
        <v>7.1563196480938442</v>
      </c>
      <c r="J14" s="25">
        <v>0.2</v>
      </c>
      <c r="K14" s="25">
        <v>0.2</v>
      </c>
      <c r="L14" s="23">
        <f t="shared" ref="L14:L18" si="6">H14*J14</f>
        <v>3.9402151898734177</v>
      </c>
      <c r="M14" s="23">
        <f t="shared" si="0"/>
        <v>1.431263929618769</v>
      </c>
    </row>
    <row r="15" spans="2:13" x14ac:dyDescent="0.65">
      <c r="B15" s="22" t="s">
        <v>28</v>
      </c>
      <c r="C15" s="23">
        <v>417050</v>
      </c>
      <c r="D15" s="24">
        <f t="shared" si="1"/>
        <v>0.81699999999999995</v>
      </c>
      <c r="E15" s="24">
        <f t="shared" si="2"/>
        <v>0.18300000000000005</v>
      </c>
      <c r="F15" s="23">
        <f t="shared" si="3"/>
        <v>340729.85</v>
      </c>
      <c r="G15" s="23">
        <f t="shared" si="3"/>
        <v>76320.150000000023</v>
      </c>
      <c r="H15" s="23">
        <f t="shared" si="4"/>
        <v>616.1480108499095</v>
      </c>
      <c r="I15" s="23">
        <f t="shared" si="5"/>
        <v>223.81275659824053</v>
      </c>
      <c r="J15" s="25">
        <v>0.4</v>
      </c>
      <c r="K15" s="25">
        <v>0.4</v>
      </c>
      <c r="L15" s="23">
        <f t="shared" si="6"/>
        <v>246.4592043399638</v>
      </c>
      <c r="M15" s="23">
        <f t="shared" si="0"/>
        <v>89.525102639296222</v>
      </c>
    </row>
    <row r="16" spans="2:13" x14ac:dyDescent="0.65">
      <c r="B16" s="22" t="s">
        <v>29</v>
      </c>
      <c r="C16" s="23">
        <v>134083</v>
      </c>
      <c r="D16" s="24">
        <f t="shared" si="1"/>
        <v>0.81699999999999995</v>
      </c>
      <c r="E16" s="24">
        <f t="shared" si="2"/>
        <v>0.18300000000000005</v>
      </c>
      <c r="F16" s="23">
        <f t="shared" si="3"/>
        <v>109545.81099999999</v>
      </c>
      <c r="G16" s="23">
        <f t="shared" si="3"/>
        <v>24537.189000000006</v>
      </c>
      <c r="H16" s="23">
        <f t="shared" si="4"/>
        <v>198.09369077757682</v>
      </c>
      <c r="I16" s="23">
        <f t="shared" si="5"/>
        <v>71.956565982404712</v>
      </c>
      <c r="J16" s="25">
        <v>0.4</v>
      </c>
      <c r="K16" s="25">
        <v>0.4</v>
      </c>
      <c r="L16" s="23">
        <f t="shared" si="6"/>
        <v>79.237476311030733</v>
      </c>
      <c r="M16" s="23">
        <f t="shared" si="0"/>
        <v>28.782626392961888</v>
      </c>
    </row>
    <row r="17" spans="2:13" x14ac:dyDescent="0.65">
      <c r="B17" s="22" t="s">
        <v>30</v>
      </c>
      <c r="C17" s="23">
        <v>15597</v>
      </c>
      <c r="D17" s="24">
        <f t="shared" si="1"/>
        <v>0.81699999999999995</v>
      </c>
      <c r="E17" s="24">
        <f t="shared" si="2"/>
        <v>0.18300000000000005</v>
      </c>
      <c r="F17" s="23">
        <f t="shared" si="3"/>
        <v>12742.749</v>
      </c>
      <c r="G17" s="23">
        <f t="shared" si="3"/>
        <v>2854.2510000000007</v>
      </c>
      <c r="H17" s="23">
        <f t="shared" si="4"/>
        <v>23.04294575045208</v>
      </c>
      <c r="I17" s="23">
        <f t="shared" si="5"/>
        <v>8.3702375366568926</v>
      </c>
      <c r="J17" s="25">
        <v>0.2</v>
      </c>
      <c r="K17" s="25">
        <v>0.2</v>
      </c>
      <c r="L17" s="23">
        <f t="shared" si="6"/>
        <v>4.6085891500904159</v>
      </c>
      <c r="M17" s="23">
        <f t="shared" si="0"/>
        <v>1.6740475073313785</v>
      </c>
    </row>
    <row r="18" spans="2:13" x14ac:dyDescent="0.65">
      <c r="B18" s="22" t="s">
        <v>31</v>
      </c>
      <c r="C18" s="23">
        <v>8090</v>
      </c>
      <c r="D18" s="24">
        <f t="shared" si="1"/>
        <v>0.81699999999999995</v>
      </c>
      <c r="E18" s="24">
        <f t="shared" si="2"/>
        <v>0.18300000000000005</v>
      </c>
      <c r="F18" s="23">
        <f t="shared" si="3"/>
        <v>6609.53</v>
      </c>
      <c r="G18" s="23">
        <f t="shared" si="3"/>
        <v>1480.4700000000005</v>
      </c>
      <c r="H18" s="23">
        <f t="shared" si="4"/>
        <v>11.952133815551537</v>
      </c>
      <c r="I18" s="23">
        <f t="shared" si="5"/>
        <v>4.3415542521994146</v>
      </c>
      <c r="J18" s="25">
        <v>0.1</v>
      </c>
      <c r="K18" s="25">
        <v>0.1</v>
      </c>
      <c r="L18" s="23">
        <f t="shared" si="6"/>
        <v>1.1952133815551538</v>
      </c>
      <c r="M18" s="23">
        <f t="shared" si="0"/>
        <v>0.43415542521994149</v>
      </c>
    </row>
    <row r="19" spans="2:13" x14ac:dyDescent="0.65">
      <c r="B19" s="26" t="s">
        <v>15</v>
      </c>
      <c r="C19" s="27">
        <f>SUM(C13:C18)</f>
        <v>997513</v>
      </c>
      <c r="F19" s="27">
        <f>SUM(F13:F18)</f>
        <v>814968.12099999993</v>
      </c>
      <c r="G19" s="27">
        <f>SUM(G13:G18)</f>
        <v>182544.87900000004</v>
      </c>
      <c r="H19" s="27">
        <f>SUM(H13:H18)</f>
        <v>1473.7217377938518</v>
      </c>
      <c r="I19" s="27">
        <f>SUM(I13:I18)</f>
        <v>535.3222258064518</v>
      </c>
      <c r="L19" s="27">
        <f>SUM(L13:L18)</f>
        <v>395.91908643761303</v>
      </c>
      <c r="M19" s="27">
        <f>SUM(M13:M18)</f>
        <v>143.81567507331383</v>
      </c>
    </row>
    <row r="22" spans="2:13" x14ac:dyDescent="0.65">
      <c r="B22" s="22"/>
      <c r="C22" s="23"/>
      <c r="D22" s="28"/>
      <c r="E22" s="28"/>
      <c r="F22" s="23"/>
      <c r="G22" s="23"/>
      <c r="H22" s="23"/>
      <c r="I22" s="23"/>
      <c r="J22" s="29"/>
      <c r="K22" s="29"/>
      <c r="L22" s="23"/>
      <c r="M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Bells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2025-05-29T16:56:47Z</dcterms:created>
  <dcterms:modified xsi:type="dcterms:W3CDTF">2025-05-29T17:01:46Z</dcterms:modified>
</cp:coreProperties>
</file>