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ul\Dropbox\aa Impact DataSource\Clients\Texoma, TX\2025\"/>
    </mc:Choice>
  </mc:AlternateContent>
  <xr:revisionPtr revIDLastSave="0" documentId="8_{2DFC3ACB-341C-4CD1-95EE-48249EAAEE89}" xr6:coauthVersionLast="47" xr6:coauthVersionMax="47" xr10:uidLastSave="{00000000-0000-0000-0000-000000000000}"/>
  <bookViews>
    <workbookView xWindow="25822" yWindow="-98" windowWidth="28995" windowHeight="15675" xr2:uid="{EE4D6704-1207-4379-B12C-BEA16EA0E9DC}"/>
  </bookViews>
  <sheets>
    <sheet name="City of Knollwood" sheetId="1" r:id="rId1"/>
  </sheets>
  <calcPr calcId="191029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8" i="1"/>
  <c r="D17" i="1" l="1"/>
  <c r="D15" i="1"/>
  <c r="D14" i="1"/>
  <c r="D16" i="1"/>
  <c r="D18" i="1"/>
  <c r="D13" i="1"/>
  <c r="C9" i="1"/>
  <c r="F16" i="1" l="1"/>
  <c r="H16" i="1" s="1"/>
  <c r="L16" i="1" s="1"/>
  <c r="E16" i="1"/>
  <c r="G16" i="1" s="1"/>
  <c r="I16" i="1" s="1"/>
  <c r="M16" i="1" s="1"/>
  <c r="F14" i="1"/>
  <c r="H14" i="1" s="1"/>
  <c r="L14" i="1" s="1"/>
  <c r="E14" i="1"/>
  <c r="G14" i="1" s="1"/>
  <c r="I14" i="1" s="1"/>
  <c r="M14" i="1" s="1"/>
  <c r="F13" i="1"/>
  <c r="E13" i="1"/>
  <c r="G13" i="1" s="1"/>
  <c r="F15" i="1"/>
  <c r="H15" i="1" s="1"/>
  <c r="L15" i="1" s="1"/>
  <c r="E15" i="1"/>
  <c r="G15" i="1" s="1"/>
  <c r="I15" i="1" s="1"/>
  <c r="M15" i="1" s="1"/>
  <c r="F18" i="1"/>
  <c r="H18" i="1" s="1"/>
  <c r="L18" i="1" s="1"/>
  <c r="E18" i="1"/>
  <c r="G18" i="1" s="1"/>
  <c r="I18" i="1" s="1"/>
  <c r="M18" i="1" s="1"/>
  <c r="F17" i="1"/>
  <c r="H17" i="1" s="1"/>
  <c r="L17" i="1" s="1"/>
  <c r="E17" i="1"/>
  <c r="G17" i="1" s="1"/>
  <c r="I17" i="1" s="1"/>
  <c r="M17" i="1" s="1"/>
  <c r="G19" i="1" l="1"/>
  <c r="I13" i="1"/>
  <c r="F19" i="1"/>
  <c r="H13" i="1"/>
  <c r="H19" i="1" l="1"/>
  <c r="L13" i="1"/>
  <c r="L19" i="1" s="1"/>
  <c r="I19" i="1"/>
  <c r="M13" i="1"/>
  <c r="M19" i="1" s="1"/>
</calcChain>
</file>

<file path=xl/sharedStrings.xml><?xml version="1.0" encoding="utf-8"?>
<sst xmlns="http://schemas.openxmlformats.org/spreadsheetml/2006/main" count="42" uniqueCount="33">
  <si>
    <t>Municipality</t>
  </si>
  <si>
    <t>City of Knollwood</t>
  </si>
  <si>
    <t>Population</t>
  </si>
  <si>
    <t>U.S Census Bureau, Population Estimates, July 1, 2023</t>
  </si>
  <si>
    <t>Persons per Household</t>
  </si>
  <si>
    <t>U.S. Census Bureau. 2019-2023 American Community Survey 5-Year Estimates.</t>
  </si>
  <si>
    <t>Households</t>
  </si>
  <si>
    <t>Calculation: Population divided by Persons per Household</t>
  </si>
  <si>
    <t>Employment</t>
  </si>
  <si>
    <t>U.S. Census Bureau. 2022. OnTheMap</t>
  </si>
  <si>
    <t>Default Residential Share</t>
  </si>
  <si>
    <t>Default Business Share</t>
  </si>
  <si>
    <t>Average Cost Amount</t>
  </si>
  <si>
    <t>Marginal Cost Percentage</t>
  </si>
  <si>
    <t>Marginal Cost Amount</t>
  </si>
  <si>
    <t>Total</t>
  </si>
  <si>
    <t>% Allocated</t>
  </si>
  <si>
    <t>$ Allocated</t>
  </si>
  <si>
    <t>Residents</t>
  </si>
  <si>
    <t>Businesses</t>
  </si>
  <si>
    <t>Expenditures</t>
  </si>
  <si>
    <t>Amount</t>
  </si>
  <si>
    <t>to Residents</t>
  </si>
  <si>
    <t>(Per Household)</t>
  </si>
  <si>
    <t>(Per Worker)</t>
  </si>
  <si>
    <t>Workers</t>
  </si>
  <si>
    <t>Administration</t>
  </si>
  <si>
    <t>Courts</t>
  </si>
  <si>
    <t>Police</t>
  </si>
  <si>
    <t>Fire</t>
  </si>
  <si>
    <t>Streets</t>
  </si>
  <si>
    <t>Other?</t>
  </si>
  <si>
    <t>Public budget no available?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</si>
</sst>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0"/>
      <color theme="1"/>
      <name val="Segoe UI"/>
      <family val="2"/>
    </font>
    <font>
      <b/>
      <u/>
      <sz val="10"/>
      <color theme="1" tint="0.249977111117893"/>
      <name val="Segoe UI"/>
      <family val="2"/>
    </font>
    <font>
      <b/>
      <i/>
      <u/>
      <sz val="10"/>
      <color theme="1" tint="0.249977111117893"/>
      <name val="Segoe UI"/>
      <family val="2"/>
    </font>
    <font>
      <i/>
      <sz val="11"/>
      <color theme="1"/>
      <name val="Segoe UI"/>
      <family val="2"/>
    </font>
    <font>
      <i/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b/>
      <i/>
      <sz val="10"/>
      <color theme="1" tint="0.249977111117893"/>
      <name val="Segoe UI"/>
      <family val="2"/>
    </font>
    <font>
      <sz val="10"/>
      <color theme="1" tint="0.24997711111789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1" tint="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/>
    <xf numFmtId="5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2" applyFont="1" applyFill="1" applyBorder="1" applyAlignment="1">
      <alignment horizontal="center"/>
    </xf>
    <xf numFmtId="0" fontId="2" fillId="0" borderId="0" xfId="3"/>
    <xf numFmtId="3" fontId="3" fillId="0" borderId="0" xfId="2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0" applyNumberFormat="1" applyFont="1"/>
    <xf numFmtId="0" fontId="6" fillId="0" borderId="0" xfId="4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4" applyFont="1"/>
    <xf numFmtId="0" fontId="10" fillId="0" borderId="0" xfId="4" applyFont="1" applyAlignment="1">
      <alignment horizontal="right"/>
    </xf>
    <xf numFmtId="0" fontId="11" fillId="0" borderId="0" xfId="4" applyFont="1" applyAlignment="1">
      <alignment horizontal="right"/>
    </xf>
    <xf numFmtId="0" fontId="8" fillId="0" borderId="0" xfId="0" applyFont="1"/>
    <xf numFmtId="0" fontId="10" fillId="0" borderId="2" xfId="4" applyFont="1" applyBorder="1"/>
    <xf numFmtId="0" fontId="10" fillId="0" borderId="2" xfId="4" applyFont="1" applyBorder="1" applyAlignment="1">
      <alignment horizontal="right"/>
    </xf>
    <xf numFmtId="0" fontId="11" fillId="0" borderId="2" xfId="4" applyFont="1" applyBorder="1" applyAlignment="1">
      <alignment horizontal="right"/>
    </xf>
    <xf numFmtId="0" fontId="12" fillId="0" borderId="0" xfId="4" applyFont="1"/>
    <xf numFmtId="5" fontId="12" fillId="0" borderId="0" xfId="4" applyNumberFormat="1" applyFont="1"/>
    <xf numFmtId="164" fontId="9" fillId="2" borderId="1" xfId="2" applyNumberFormat="1" applyFont="1"/>
    <xf numFmtId="9" fontId="9" fillId="2" borderId="1" xfId="2" applyNumberFormat="1" applyFont="1"/>
    <xf numFmtId="0" fontId="10" fillId="0" borderId="0" xfId="4" applyFont="1"/>
    <xf numFmtId="5" fontId="10" fillId="0" borderId="0" xfId="4" applyNumberFormat="1" applyFont="1"/>
    <xf numFmtId="164" fontId="3" fillId="0" borderId="0" xfId="1" applyNumberFormat="1" applyFont="1"/>
  </cellXfs>
  <cellStyles count="5">
    <cellStyle name="Explanatory Text" xfId="3" builtinId="53"/>
    <cellStyle name="Normal" xfId="0" builtinId="0"/>
    <cellStyle name="Normal 2 2" xfId="4" xr:uid="{C37DFB98-A27D-48AF-B6FD-C816A9044300}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F0E71-7C2B-4DDD-BF96-543B0BA63467}">
  <sheetPr codeName="Sheet21"/>
  <dimension ref="B1:M26"/>
  <sheetViews>
    <sheetView tabSelected="1" workbookViewId="0">
      <selection activeCell="E18" sqref="E18"/>
    </sheetView>
  </sheetViews>
  <sheetFormatPr defaultRowHeight="16.350000000000001" x14ac:dyDescent="0.65"/>
  <cols>
    <col min="1" max="1" width="8.9375" style="1"/>
    <col min="2" max="2" width="32.1171875" style="1" bestFit="1" customWidth="1"/>
    <col min="3" max="3" width="18.87890625" style="1" customWidth="1"/>
    <col min="4" max="13" width="15.17578125" style="1" customWidth="1"/>
    <col min="14" max="16384" width="8.9375" style="1"/>
  </cols>
  <sheetData>
    <row r="1" spans="2:13" x14ac:dyDescent="0.65">
      <c r="H1" s="2"/>
      <c r="I1" s="2"/>
      <c r="L1" s="2"/>
      <c r="M1" s="2"/>
    </row>
    <row r="2" spans="2:13" x14ac:dyDescent="0.65">
      <c r="B2" s="3" t="s">
        <v>0</v>
      </c>
      <c r="C2" s="4" t="s">
        <v>1</v>
      </c>
      <c r="D2" s="5"/>
    </row>
    <row r="3" spans="2:13" x14ac:dyDescent="0.65">
      <c r="B3" s="3" t="s">
        <v>2</v>
      </c>
      <c r="C3" s="6">
        <v>806</v>
      </c>
      <c r="D3" s="5" t="s">
        <v>3</v>
      </c>
    </row>
    <row r="4" spans="2:13" x14ac:dyDescent="0.65">
      <c r="B4" s="3" t="s">
        <v>4</v>
      </c>
      <c r="C4" s="7">
        <v>1.75</v>
      </c>
      <c r="D4" s="5" t="s">
        <v>5</v>
      </c>
    </row>
    <row r="5" spans="2:13" x14ac:dyDescent="0.65">
      <c r="B5" s="3" t="s">
        <v>6</v>
      </c>
      <c r="C5" s="6">
        <v>461</v>
      </c>
      <c r="D5" s="5" t="s">
        <v>7</v>
      </c>
    </row>
    <row r="6" spans="2:13" x14ac:dyDescent="0.65">
      <c r="B6" s="3" t="s">
        <v>8</v>
      </c>
      <c r="C6" s="6">
        <v>32</v>
      </c>
      <c r="D6" s="5" t="s">
        <v>9</v>
      </c>
    </row>
    <row r="8" spans="2:13" x14ac:dyDescent="0.65">
      <c r="B8" s="8" t="s">
        <v>10</v>
      </c>
      <c r="C8" s="9">
        <f>ROUND(C3/(C3+C6),3)</f>
        <v>0.96199999999999997</v>
      </c>
    </row>
    <row r="9" spans="2:13" x14ac:dyDescent="0.65">
      <c r="B9" s="8" t="s">
        <v>11</v>
      </c>
      <c r="C9" s="10">
        <f>1-C8</f>
        <v>3.8000000000000034E-2</v>
      </c>
    </row>
    <row r="10" spans="2:13" x14ac:dyDescent="0.65">
      <c r="H10" s="11" t="s">
        <v>12</v>
      </c>
      <c r="I10" s="12"/>
      <c r="J10" s="13" t="s">
        <v>13</v>
      </c>
      <c r="K10" s="14"/>
      <c r="L10" s="11" t="s">
        <v>14</v>
      </c>
      <c r="M10" s="12"/>
    </row>
    <row r="11" spans="2:13" x14ac:dyDescent="0.65">
      <c r="B11" s="15"/>
      <c r="C11" s="16" t="s">
        <v>15</v>
      </c>
      <c r="D11" s="17" t="s">
        <v>16</v>
      </c>
      <c r="E11" s="17" t="s">
        <v>16</v>
      </c>
      <c r="F11" s="16" t="s">
        <v>17</v>
      </c>
      <c r="G11" s="16" t="s">
        <v>17</v>
      </c>
      <c r="H11" s="16" t="s">
        <v>18</v>
      </c>
      <c r="I11" s="16" t="s">
        <v>19</v>
      </c>
      <c r="J11" s="18"/>
      <c r="K11" s="18"/>
    </row>
    <row r="12" spans="2:13" x14ac:dyDescent="0.65">
      <c r="B12" s="19" t="s">
        <v>20</v>
      </c>
      <c r="C12" s="20" t="s">
        <v>21</v>
      </c>
      <c r="D12" s="21" t="s">
        <v>22</v>
      </c>
      <c r="E12" s="21" t="s">
        <v>19</v>
      </c>
      <c r="F12" s="20" t="s">
        <v>22</v>
      </c>
      <c r="G12" s="20" t="s">
        <v>19</v>
      </c>
      <c r="H12" s="20" t="s">
        <v>23</v>
      </c>
      <c r="I12" s="20" t="s">
        <v>24</v>
      </c>
      <c r="J12" s="21" t="s">
        <v>6</v>
      </c>
      <c r="K12" s="21" t="s">
        <v>25</v>
      </c>
      <c r="L12" s="20" t="s">
        <v>6</v>
      </c>
      <c r="M12" s="20" t="s">
        <v>25</v>
      </c>
    </row>
    <row r="13" spans="2:13" x14ac:dyDescent="0.65">
      <c r="B13" s="22" t="s">
        <v>26</v>
      </c>
      <c r="C13" s="23"/>
      <c r="D13" s="24">
        <f>$C$8</f>
        <v>0.96199999999999997</v>
      </c>
      <c r="E13" s="24">
        <f>1-D13</f>
        <v>3.8000000000000034E-2</v>
      </c>
      <c r="F13" s="23">
        <f>$C13*D13</f>
        <v>0</v>
      </c>
      <c r="G13" s="23">
        <f>$C13*E13</f>
        <v>0</v>
      </c>
      <c r="H13" s="23">
        <f>F13/$C$5</f>
        <v>0</v>
      </c>
      <c r="I13" s="23">
        <f>G13/$C$6</f>
        <v>0</v>
      </c>
      <c r="J13" s="25">
        <v>0.1</v>
      </c>
      <c r="K13" s="25">
        <v>0.1</v>
      </c>
      <c r="L13" s="23">
        <f>H13*J13</f>
        <v>0</v>
      </c>
      <c r="M13" s="23">
        <f t="shared" ref="M13:M18" si="0">I13*K13</f>
        <v>0</v>
      </c>
    </row>
    <row r="14" spans="2:13" x14ac:dyDescent="0.65">
      <c r="B14" s="22" t="s">
        <v>27</v>
      </c>
      <c r="C14" s="23"/>
      <c r="D14" s="24">
        <f t="shared" ref="D14:D18" si="1">$C$8</f>
        <v>0.96199999999999997</v>
      </c>
      <c r="E14" s="24">
        <f t="shared" ref="E14:E18" si="2">1-D14</f>
        <v>3.8000000000000034E-2</v>
      </c>
      <c r="F14" s="23">
        <f t="shared" ref="F14:G18" si="3">$C14*D14</f>
        <v>0</v>
      </c>
      <c r="G14" s="23">
        <f t="shared" si="3"/>
        <v>0</v>
      </c>
      <c r="H14" s="23">
        <f t="shared" ref="H14:H18" si="4">F14/$C$5</f>
        <v>0</v>
      </c>
      <c r="I14" s="23">
        <f t="shared" ref="I14:I18" si="5">G14/$C$6</f>
        <v>0</v>
      </c>
      <c r="J14" s="25">
        <v>0.2</v>
      </c>
      <c r="K14" s="25">
        <v>0.2</v>
      </c>
      <c r="L14" s="23">
        <f t="shared" ref="L14:L18" si="6">H14*J14</f>
        <v>0</v>
      </c>
      <c r="M14" s="23">
        <f t="shared" si="0"/>
        <v>0</v>
      </c>
    </row>
    <row r="15" spans="2:13" x14ac:dyDescent="0.65">
      <c r="B15" s="22" t="s">
        <v>28</v>
      </c>
      <c r="C15" s="23"/>
      <c r="D15" s="24">
        <f t="shared" si="1"/>
        <v>0.96199999999999997</v>
      </c>
      <c r="E15" s="24">
        <f t="shared" si="2"/>
        <v>3.8000000000000034E-2</v>
      </c>
      <c r="F15" s="23">
        <f t="shared" si="3"/>
        <v>0</v>
      </c>
      <c r="G15" s="23">
        <f t="shared" si="3"/>
        <v>0</v>
      </c>
      <c r="H15" s="23">
        <f t="shared" si="4"/>
        <v>0</v>
      </c>
      <c r="I15" s="23">
        <f t="shared" si="5"/>
        <v>0</v>
      </c>
      <c r="J15" s="25">
        <v>0.4</v>
      </c>
      <c r="K15" s="25">
        <v>0.4</v>
      </c>
      <c r="L15" s="23">
        <f t="shared" si="6"/>
        <v>0</v>
      </c>
      <c r="M15" s="23">
        <f t="shared" si="0"/>
        <v>0</v>
      </c>
    </row>
    <row r="16" spans="2:13" x14ac:dyDescent="0.65">
      <c r="B16" s="22" t="s">
        <v>29</v>
      </c>
      <c r="C16" s="23"/>
      <c r="D16" s="24">
        <f t="shared" si="1"/>
        <v>0.96199999999999997</v>
      </c>
      <c r="E16" s="24">
        <f t="shared" si="2"/>
        <v>3.8000000000000034E-2</v>
      </c>
      <c r="F16" s="23">
        <f t="shared" si="3"/>
        <v>0</v>
      </c>
      <c r="G16" s="23">
        <f t="shared" si="3"/>
        <v>0</v>
      </c>
      <c r="H16" s="23">
        <f t="shared" si="4"/>
        <v>0</v>
      </c>
      <c r="I16" s="23">
        <f t="shared" si="5"/>
        <v>0</v>
      </c>
      <c r="J16" s="25">
        <v>0.4</v>
      </c>
      <c r="K16" s="25">
        <v>0.4</v>
      </c>
      <c r="L16" s="23">
        <f t="shared" si="6"/>
        <v>0</v>
      </c>
      <c r="M16" s="23">
        <f t="shared" si="0"/>
        <v>0</v>
      </c>
    </row>
    <row r="17" spans="2:13" x14ac:dyDescent="0.65">
      <c r="B17" s="22" t="s">
        <v>30</v>
      </c>
      <c r="C17" s="23"/>
      <c r="D17" s="24">
        <f t="shared" si="1"/>
        <v>0.96199999999999997</v>
      </c>
      <c r="E17" s="24">
        <f t="shared" si="2"/>
        <v>3.8000000000000034E-2</v>
      </c>
      <c r="F17" s="23">
        <f t="shared" si="3"/>
        <v>0</v>
      </c>
      <c r="G17" s="23">
        <f t="shared" si="3"/>
        <v>0</v>
      </c>
      <c r="H17" s="23">
        <f t="shared" si="4"/>
        <v>0</v>
      </c>
      <c r="I17" s="23">
        <f t="shared" si="5"/>
        <v>0</v>
      </c>
      <c r="J17" s="25">
        <v>0.2</v>
      </c>
      <c r="K17" s="25">
        <v>0.2</v>
      </c>
      <c r="L17" s="23">
        <f t="shared" si="6"/>
        <v>0</v>
      </c>
      <c r="M17" s="23">
        <f t="shared" si="0"/>
        <v>0</v>
      </c>
    </row>
    <row r="18" spans="2:13" x14ac:dyDescent="0.65">
      <c r="B18" s="22" t="s">
        <v>31</v>
      </c>
      <c r="C18" s="23"/>
      <c r="D18" s="24">
        <f t="shared" si="1"/>
        <v>0.96199999999999997</v>
      </c>
      <c r="E18" s="24">
        <f t="shared" si="2"/>
        <v>3.8000000000000034E-2</v>
      </c>
      <c r="F18" s="23">
        <f t="shared" si="3"/>
        <v>0</v>
      </c>
      <c r="G18" s="23">
        <f t="shared" si="3"/>
        <v>0</v>
      </c>
      <c r="H18" s="23">
        <f t="shared" si="4"/>
        <v>0</v>
      </c>
      <c r="I18" s="23">
        <f t="shared" si="5"/>
        <v>0</v>
      </c>
      <c r="J18" s="25">
        <v>0.1</v>
      </c>
      <c r="K18" s="25">
        <v>0.1</v>
      </c>
      <c r="L18" s="23">
        <f t="shared" si="6"/>
        <v>0</v>
      </c>
      <c r="M18" s="23">
        <f t="shared" si="0"/>
        <v>0</v>
      </c>
    </row>
    <row r="19" spans="2:13" x14ac:dyDescent="0.65">
      <c r="B19" s="26" t="s">
        <v>15</v>
      </c>
      <c r="C19" s="27">
        <f>SUM(C13:C18)</f>
        <v>0</v>
      </c>
      <c r="F19" s="27">
        <f>SUM(F13:F18)</f>
        <v>0</v>
      </c>
      <c r="G19" s="27">
        <f>SUM(G13:G18)</f>
        <v>0</v>
      </c>
      <c r="H19" s="27">
        <f>SUM(H13:H18)</f>
        <v>0</v>
      </c>
      <c r="I19" s="27">
        <f>SUM(I13:I18)</f>
        <v>0</v>
      </c>
      <c r="L19" s="27">
        <f>SUM(L13:L18)</f>
        <v>0</v>
      </c>
      <c r="M19" s="27">
        <f>SUM(M13:M18)</f>
        <v>0</v>
      </c>
    </row>
    <row r="20" spans="2:13" x14ac:dyDescent="0.65">
      <c r="L20" s="28"/>
      <c r="M20" s="28"/>
    </row>
    <row r="21" spans="2:13" x14ac:dyDescent="0.65">
      <c r="B21" s="22" t="s">
        <v>32</v>
      </c>
      <c r="C21" s="23"/>
    </row>
    <row r="22" spans="2:13" x14ac:dyDescent="0.65">
      <c r="B22" s="22"/>
      <c r="C22" s="23"/>
    </row>
    <row r="23" spans="2:13" x14ac:dyDescent="0.65">
      <c r="B23" s="22"/>
      <c r="C23" s="23"/>
    </row>
    <row r="24" spans="2:13" x14ac:dyDescent="0.65">
      <c r="B24" s="22"/>
      <c r="C24" s="23"/>
    </row>
    <row r="25" spans="2:13" x14ac:dyDescent="0.65">
      <c r="B25" s="22"/>
      <c r="C25" s="23"/>
    </row>
    <row r="26" spans="2:13" x14ac:dyDescent="0.65">
      <c r="B26" s="22"/>
      <c r="C26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 of Knollwood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Scheuren</dc:creator>
  <cp:lastModifiedBy>Paul Scheuren</cp:lastModifiedBy>
  <dcterms:created xsi:type="dcterms:W3CDTF">2025-05-29T16:56:49Z</dcterms:created>
  <dcterms:modified xsi:type="dcterms:W3CDTF">2025-05-29T16:56:49Z</dcterms:modified>
</cp:coreProperties>
</file>