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C00B484A-C216-40FA-90AF-10B8AD6308B3}" xr6:coauthVersionLast="47" xr6:coauthVersionMax="47" xr10:uidLastSave="{00000000-0000-0000-0000-000000000000}"/>
  <bookViews>
    <workbookView xWindow="25822" yWindow="-98" windowWidth="28995" windowHeight="15675" xr2:uid="{EE79F624-ED41-47ED-B561-3BF5099F6BF8}"/>
  </bookViews>
  <sheets>
    <sheet name="City of Trenton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5" i="1" l="1"/>
  <c r="D17" i="1"/>
  <c r="D19" i="1"/>
  <c r="D14" i="1"/>
  <c r="D16" i="1"/>
  <c r="D18" i="1"/>
  <c r="D13" i="1"/>
  <c r="C9" i="1"/>
  <c r="F13" i="1" l="1"/>
  <c r="E13" i="1"/>
  <c r="G13" i="1" s="1"/>
  <c r="F14" i="1"/>
  <c r="H14" i="1" s="1"/>
  <c r="L14" i="1" s="1"/>
  <c r="E14" i="1"/>
  <c r="G14" i="1" s="1"/>
  <c r="I14" i="1" s="1"/>
  <c r="M14" i="1" s="1"/>
  <c r="E18" i="1"/>
  <c r="G18" i="1" s="1"/>
  <c r="I18" i="1" s="1"/>
  <c r="M18" i="1" s="1"/>
  <c r="F18" i="1"/>
  <c r="H18" i="1" s="1"/>
  <c r="L18" i="1" s="1"/>
  <c r="F19" i="1"/>
  <c r="H19" i="1" s="1"/>
  <c r="L19" i="1" s="1"/>
  <c r="E19" i="1"/>
  <c r="G19" i="1" s="1"/>
  <c r="I19" i="1" s="1"/>
  <c r="M19" i="1" s="1"/>
  <c r="F16" i="1"/>
  <c r="H16" i="1" s="1"/>
  <c r="L16" i="1" s="1"/>
  <c r="E16" i="1"/>
  <c r="G16" i="1" s="1"/>
  <c r="I16" i="1" s="1"/>
  <c r="M16" i="1" s="1"/>
  <c r="F17" i="1"/>
  <c r="H17" i="1" s="1"/>
  <c r="L17" i="1" s="1"/>
  <c r="E17" i="1"/>
  <c r="G17" i="1" s="1"/>
  <c r="I17" i="1" s="1"/>
  <c r="M17" i="1" s="1"/>
  <c r="F15" i="1"/>
  <c r="H15" i="1" s="1"/>
  <c r="L15" i="1" s="1"/>
  <c r="E15" i="1"/>
  <c r="G15" i="1" s="1"/>
  <c r="I15" i="1" s="1"/>
  <c r="M15" i="1" s="1"/>
  <c r="I13" i="1" l="1"/>
  <c r="G20" i="1"/>
  <c r="F20" i="1"/>
  <c r="H13" i="1"/>
  <c r="L13" i="1" l="1"/>
  <c r="L20" i="1" s="1"/>
  <c r="H20" i="1"/>
  <c r="I20" i="1"/>
  <c r="M13" i="1"/>
  <c r="M20" i="1" s="1"/>
</calcChain>
</file>

<file path=xl/sharedStrings.xml><?xml version="1.0" encoding="utf-8"?>
<sst xmlns="http://schemas.openxmlformats.org/spreadsheetml/2006/main" count="42" uniqueCount="33">
  <si>
    <t>Municipality</t>
  </si>
  <si>
    <t>City of Trenton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</si>
  <si>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</si>
  <si>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</si>
  <si>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</si>
  <si>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</si>
  <si>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</si>
  <si>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</si>
  <si>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</si>
  <si>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</si>
  <si>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</si>
  <si>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</si>
  <si>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</si>
  <si>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</si>
  <si>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</si>
  <si>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</si>
  <si>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</si>
  <si>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</si>
  <si>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</si>
  <si>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</si>
  <si>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</si>
  <si>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</si>
  <si>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</si>
  <si>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</si>
  <si>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</si>
  <si>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</si>
  <si>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</si>
  <si>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Parks</t>
  </si>
  <si>
    <t>Code Enforcement</t>
  </si>
  <si>
    <t>Police</t>
  </si>
  <si>
    <t>Municipal Court</t>
  </si>
  <si>
    <t>Fire</t>
  </si>
  <si>
    <t>Streets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</si>
</sst>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C7BDDBCF-07EA-4761-8B6D-819800BFDF57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735F-0410-40BA-AB8B-2CD626B1083F}">
  <sheetPr codeName="Sheet22"/>
  <dimension ref="B1:M27"/>
  <sheetViews>
    <sheetView tabSelected="1" workbookViewId="0">
      <selection activeCell="J16" sqref="J16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815</v>
      </c>
      <c r="D3" s="5" t="s">
        <v>3</v>
      </c>
    </row>
    <row r="4" spans="2:13" x14ac:dyDescent="0.65">
      <c r="B4" s="3" t="s">
        <v>4</v>
      </c>
      <c r="C4" s="7">
        <v>2.58</v>
      </c>
      <c r="D4" s="5" t="s">
        <v>5</v>
      </c>
    </row>
    <row r="5" spans="2:13" x14ac:dyDescent="0.65">
      <c r="B5" s="3" t="s">
        <v>6</v>
      </c>
      <c r="C5" s="6">
        <v>316</v>
      </c>
      <c r="D5" s="5" t="s">
        <v>7</v>
      </c>
    </row>
    <row r="6" spans="2:13" x14ac:dyDescent="0.65">
      <c r="B6" s="3" t="s">
        <v>8</v>
      </c>
      <c r="C6" s="6">
        <v>317</v>
      </c>
      <c r="D6" s="5" t="s">
        <v>9</v>
      </c>
    </row>
    <row r="8" spans="2:13" x14ac:dyDescent="0.65">
      <c r="B8" s="8" t="s">
        <v>10</v>
      </c>
      <c r="C8" s="9">
        <f>ROUND(C3/(C3+C6),3)</f>
        <v>0.72</v>
      </c>
    </row>
    <row r="9" spans="2:13" x14ac:dyDescent="0.65">
      <c r="B9" s="8" t="s">
        <v>11</v>
      </c>
      <c r="C9" s="10">
        <f>1-C8</f>
        <v>0.28000000000000003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360800</v>
      </c>
      <c r="D13" s="24">
        <f>$C$8</f>
        <v>0.72</v>
      </c>
      <c r="E13" s="24">
        <f>1-D13</f>
        <v>0.28000000000000003</v>
      </c>
      <c r="F13" s="23">
        <f>$C13*D13</f>
        <v>259776</v>
      </c>
      <c r="G13" s="23">
        <f>$C13*E13</f>
        <v>101024.00000000001</v>
      </c>
      <c r="H13" s="23">
        <f>F13/$C$5</f>
        <v>822.07594936708858</v>
      </c>
      <c r="I13" s="23">
        <f>G13/$C$6</f>
        <v>318.68769716088332</v>
      </c>
      <c r="J13" s="25">
        <v>0.1</v>
      </c>
      <c r="K13" s="25">
        <v>0.1</v>
      </c>
      <c r="L13" s="23">
        <f>H13*J13</f>
        <v>82.207594936708858</v>
      </c>
      <c r="M13" s="23">
        <f t="shared" ref="M13:M19" si="0">I13*K13</f>
        <v>31.868769716088334</v>
      </c>
    </row>
    <row r="14" spans="2:13" x14ac:dyDescent="0.65">
      <c r="B14" s="22" t="s">
        <v>27</v>
      </c>
      <c r="C14" s="23">
        <v>5000</v>
      </c>
      <c r="D14" s="24">
        <f t="shared" ref="D14:D19" si="1">$C$8</f>
        <v>0.72</v>
      </c>
      <c r="E14" s="24">
        <f t="shared" ref="E14:E19" si="2">1-D14</f>
        <v>0.28000000000000003</v>
      </c>
      <c r="F14" s="23">
        <f t="shared" ref="F14:G19" si="3">$C14*D14</f>
        <v>3600</v>
      </c>
      <c r="G14" s="23">
        <f t="shared" si="3"/>
        <v>1400.0000000000002</v>
      </c>
      <c r="H14" s="23">
        <f t="shared" ref="H14:H19" si="4">F14/$C$5</f>
        <v>11.39240506329114</v>
      </c>
      <c r="I14" s="23">
        <f t="shared" ref="I14:I19" si="5">G14/$C$6</f>
        <v>4.41640378548896</v>
      </c>
      <c r="J14" s="25">
        <v>0.2</v>
      </c>
      <c r="K14" s="25">
        <v>0.2</v>
      </c>
      <c r="L14" s="23">
        <f t="shared" ref="L14:L19" si="6">H14*J14</f>
        <v>2.278481012658228</v>
      </c>
      <c r="M14" s="23">
        <f t="shared" si="0"/>
        <v>0.88328075709779208</v>
      </c>
    </row>
    <row r="15" spans="2:13" x14ac:dyDescent="0.65">
      <c r="B15" s="22" t="s">
        <v>28</v>
      </c>
      <c r="C15" s="23">
        <v>103000</v>
      </c>
      <c r="D15" s="24">
        <f t="shared" si="1"/>
        <v>0.72</v>
      </c>
      <c r="E15" s="24">
        <f t="shared" si="2"/>
        <v>0.28000000000000003</v>
      </c>
      <c r="F15" s="23">
        <f t="shared" si="3"/>
        <v>74160</v>
      </c>
      <c r="G15" s="23">
        <f t="shared" si="3"/>
        <v>28840.000000000004</v>
      </c>
      <c r="H15" s="23">
        <f t="shared" si="4"/>
        <v>234.68354430379748</v>
      </c>
      <c r="I15" s="23">
        <f t="shared" si="5"/>
        <v>90.977917981072565</v>
      </c>
      <c r="J15" s="25">
        <v>0.1</v>
      </c>
      <c r="K15" s="25">
        <v>0.1</v>
      </c>
      <c r="L15" s="23">
        <f t="shared" si="6"/>
        <v>23.468354430379748</v>
      </c>
      <c r="M15" s="23">
        <f t="shared" si="0"/>
        <v>9.0977917981072576</v>
      </c>
    </row>
    <row r="16" spans="2:13" x14ac:dyDescent="0.65">
      <c r="B16" s="22" t="s">
        <v>29</v>
      </c>
      <c r="C16" s="23">
        <v>353000</v>
      </c>
      <c r="D16" s="24">
        <f t="shared" si="1"/>
        <v>0.72</v>
      </c>
      <c r="E16" s="24">
        <f t="shared" si="2"/>
        <v>0.28000000000000003</v>
      </c>
      <c r="F16" s="23">
        <f t="shared" si="3"/>
        <v>254160</v>
      </c>
      <c r="G16" s="23">
        <f t="shared" si="3"/>
        <v>98840.000000000015</v>
      </c>
      <c r="H16" s="23">
        <f t="shared" si="4"/>
        <v>804.30379746835445</v>
      </c>
      <c r="I16" s="23">
        <f t="shared" si="5"/>
        <v>311.79810725552056</v>
      </c>
      <c r="J16" s="25">
        <v>0.4</v>
      </c>
      <c r="K16" s="25">
        <v>0.4</v>
      </c>
      <c r="L16" s="23">
        <f t="shared" si="6"/>
        <v>321.72151898734182</v>
      </c>
      <c r="M16" s="23">
        <f t="shared" si="0"/>
        <v>124.71924290220824</v>
      </c>
    </row>
    <row r="17" spans="2:13" x14ac:dyDescent="0.65">
      <c r="B17" s="22" t="s">
        <v>30</v>
      </c>
      <c r="C17" s="23">
        <v>42000</v>
      </c>
      <c r="D17" s="24">
        <f t="shared" si="1"/>
        <v>0.72</v>
      </c>
      <c r="E17" s="24">
        <f t="shared" si="2"/>
        <v>0.28000000000000003</v>
      </c>
      <c r="F17" s="23">
        <f t="shared" si="3"/>
        <v>30240</v>
      </c>
      <c r="G17" s="23">
        <f t="shared" si="3"/>
        <v>11760.000000000002</v>
      </c>
      <c r="H17" s="23">
        <f t="shared" si="4"/>
        <v>95.696202531645568</v>
      </c>
      <c r="I17" s="23">
        <f t="shared" si="5"/>
        <v>37.097791798107259</v>
      </c>
      <c r="J17" s="25">
        <v>0.2</v>
      </c>
      <c r="K17" s="25">
        <v>0.2</v>
      </c>
      <c r="L17" s="23">
        <f t="shared" si="6"/>
        <v>19.139240506329113</v>
      </c>
      <c r="M17" s="23">
        <f t="shared" si="0"/>
        <v>7.419558359621452</v>
      </c>
    </row>
    <row r="18" spans="2:13" x14ac:dyDescent="0.65">
      <c r="B18" s="22" t="s">
        <v>31</v>
      </c>
      <c r="C18" s="23">
        <v>10000</v>
      </c>
      <c r="D18" s="24">
        <f t="shared" si="1"/>
        <v>0.72</v>
      </c>
      <c r="E18" s="24">
        <f t="shared" si="2"/>
        <v>0.28000000000000003</v>
      </c>
      <c r="F18" s="23">
        <f t="shared" si="3"/>
        <v>7200</v>
      </c>
      <c r="G18" s="23">
        <f t="shared" si="3"/>
        <v>2800.0000000000005</v>
      </c>
      <c r="H18" s="23">
        <f t="shared" si="4"/>
        <v>22.784810126582279</v>
      </c>
      <c r="I18" s="23">
        <f t="shared" si="5"/>
        <v>8.8328075709779199</v>
      </c>
      <c r="J18" s="25">
        <v>0.4</v>
      </c>
      <c r="K18" s="25">
        <v>0.4</v>
      </c>
      <c r="L18" s="23">
        <f t="shared" si="6"/>
        <v>9.113924050632912</v>
      </c>
      <c r="M18" s="23">
        <f t="shared" si="0"/>
        <v>3.5331230283911683</v>
      </c>
    </row>
    <row r="19" spans="2:13" x14ac:dyDescent="0.65">
      <c r="B19" s="22" t="s">
        <v>32</v>
      </c>
      <c r="C19" s="23">
        <v>12000</v>
      </c>
      <c r="D19" s="24">
        <f t="shared" si="1"/>
        <v>0.72</v>
      </c>
      <c r="E19" s="24">
        <f t="shared" si="2"/>
        <v>0.28000000000000003</v>
      </c>
      <c r="F19" s="23">
        <f t="shared" si="3"/>
        <v>8640</v>
      </c>
      <c r="G19" s="23">
        <f t="shared" si="3"/>
        <v>3360.0000000000005</v>
      </c>
      <c r="H19" s="23">
        <f t="shared" si="4"/>
        <v>27.341772151898734</v>
      </c>
      <c r="I19" s="23">
        <f t="shared" si="5"/>
        <v>10.599369085173503</v>
      </c>
      <c r="J19" s="25">
        <v>0.2</v>
      </c>
      <c r="K19" s="25">
        <v>0.2</v>
      </c>
      <c r="L19" s="23">
        <f t="shared" si="6"/>
        <v>5.4683544303797476</v>
      </c>
      <c r="M19" s="23">
        <f t="shared" si="0"/>
        <v>2.1198738170347009</v>
      </c>
    </row>
    <row r="20" spans="2:13" x14ac:dyDescent="0.65">
      <c r="B20" s="26" t="s">
        <v>15</v>
      </c>
      <c r="C20" s="27">
        <f>SUM(C13:C19)</f>
        <v>885800</v>
      </c>
      <c r="D20" s="22"/>
      <c r="E20" s="27"/>
      <c r="F20" s="27">
        <f>SUM(F13:F19)</f>
        <v>637776</v>
      </c>
      <c r="G20" s="27">
        <f>SUM(G13:G19)</f>
        <v>248024.00000000006</v>
      </c>
      <c r="H20" s="27">
        <f>SUM(H13:H19)</f>
        <v>2018.2784810126584</v>
      </c>
      <c r="I20" s="27">
        <f>SUM(I13:I19)</f>
        <v>782.41009463722401</v>
      </c>
      <c r="L20" s="27">
        <f>SUM(L13:L19)</f>
        <v>463.39746835443043</v>
      </c>
      <c r="M20" s="27">
        <f>SUM(M13:M19)</f>
        <v>179.64164037854891</v>
      </c>
    </row>
    <row r="21" spans="2:13" x14ac:dyDescent="0.65">
      <c r="L21" s="28"/>
      <c r="M21" s="28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  <row r="26" spans="2:13" x14ac:dyDescent="0.65">
      <c r="B26" s="22"/>
      <c r="C26" s="23"/>
    </row>
    <row r="27" spans="2:13" x14ac:dyDescent="0.65">
      <c r="B27" s="22"/>
      <c r="C2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Trenton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2025-05-29T16:56:49Z</dcterms:created>
  <dcterms:modified xsi:type="dcterms:W3CDTF">2025-05-29T16:56:50Z</dcterms:modified>
</cp:coreProperties>
</file>