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202FEBD5-AFC2-4B32-8325-01C50A8C495F}" xr6:coauthVersionLast="47" xr6:coauthVersionMax="47" xr10:uidLastSave="{00000000-0000-0000-0000-000000000000}"/>
  <bookViews>
    <workbookView xWindow="25822" yWindow="-98" windowWidth="28995" windowHeight="15675" xr2:uid="{99F69506-A111-43DE-AE76-D6B5258CC600}"/>
  </bookViews>
  <sheets>
    <sheet name="City of Bonham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8" i="1"/>
  <c r="D18" i="1" l="1"/>
  <c r="D13" i="1"/>
  <c r="C9" i="1"/>
  <c r="D23" i="1"/>
  <c r="D20" i="1"/>
  <c r="D15" i="1"/>
  <c r="D24" i="1"/>
  <c r="D21" i="1"/>
  <c r="D17" i="1"/>
  <c r="D14" i="1"/>
  <c r="D22" i="1"/>
  <c r="D19" i="1"/>
  <c r="D16" i="1"/>
  <c r="F19" i="1" l="1"/>
  <c r="H19" i="1" s="1"/>
  <c r="L19" i="1" s="1"/>
  <c r="E19" i="1"/>
  <c r="G19" i="1" s="1"/>
  <c r="I19" i="1" s="1"/>
  <c r="M19" i="1" s="1"/>
  <c r="F20" i="1"/>
  <c r="H20" i="1" s="1"/>
  <c r="L20" i="1" s="1"/>
  <c r="E20" i="1"/>
  <c r="G20" i="1" s="1"/>
  <c r="I20" i="1" s="1"/>
  <c r="M20" i="1" s="1"/>
  <c r="F23" i="1"/>
  <c r="H23" i="1" s="1"/>
  <c r="L23" i="1" s="1"/>
  <c r="E23" i="1"/>
  <c r="G23" i="1" s="1"/>
  <c r="I23" i="1" s="1"/>
  <c r="M23" i="1" s="1"/>
  <c r="E22" i="1"/>
  <c r="G22" i="1" s="1"/>
  <c r="I22" i="1" s="1"/>
  <c r="M22" i="1" s="1"/>
  <c r="F22" i="1"/>
  <c r="H22" i="1" s="1"/>
  <c r="L22" i="1" s="1"/>
  <c r="F14" i="1"/>
  <c r="H14" i="1" s="1"/>
  <c r="L14" i="1" s="1"/>
  <c r="E14" i="1"/>
  <c r="G14" i="1" s="1"/>
  <c r="I14" i="1" s="1"/>
  <c r="M14" i="1" s="1"/>
  <c r="F21" i="1"/>
  <c r="H21" i="1" s="1"/>
  <c r="L21" i="1" s="1"/>
  <c r="E21" i="1"/>
  <c r="G21" i="1" s="1"/>
  <c r="I21" i="1" s="1"/>
  <c r="M21" i="1" s="1"/>
  <c r="E17" i="1"/>
  <c r="G17" i="1" s="1"/>
  <c r="I17" i="1" s="1"/>
  <c r="M17" i="1" s="1"/>
  <c r="F17" i="1"/>
  <c r="H17" i="1" s="1"/>
  <c r="L17" i="1" s="1"/>
  <c r="E24" i="1"/>
  <c r="G24" i="1" s="1"/>
  <c r="I24" i="1" s="1"/>
  <c r="M24" i="1" s="1"/>
  <c r="F24" i="1"/>
  <c r="H24" i="1" s="1"/>
  <c r="L24" i="1" s="1"/>
  <c r="F13" i="1"/>
  <c r="E13" i="1"/>
  <c r="G13" i="1" s="1"/>
  <c r="E16" i="1"/>
  <c r="G16" i="1" s="1"/>
  <c r="I16" i="1" s="1"/>
  <c r="M16" i="1" s="1"/>
  <c r="F16" i="1"/>
  <c r="H16" i="1" s="1"/>
  <c r="L16" i="1" s="1"/>
  <c r="F15" i="1"/>
  <c r="H15" i="1" s="1"/>
  <c r="L15" i="1" s="1"/>
  <c r="E15" i="1"/>
  <c r="G15" i="1" s="1"/>
  <c r="I15" i="1" s="1"/>
  <c r="M15" i="1" s="1"/>
  <c r="F18" i="1"/>
  <c r="H18" i="1" s="1"/>
  <c r="L18" i="1" s="1"/>
  <c r="E18" i="1"/>
  <c r="G18" i="1" s="1"/>
  <c r="I18" i="1" s="1"/>
  <c r="M18" i="1" s="1"/>
  <c r="I13" i="1" l="1"/>
  <c r="G25" i="1"/>
  <c r="H13" i="1"/>
  <c r="F25" i="1"/>
  <c r="H25" i="1" l="1"/>
  <c r="L13" i="1"/>
  <c r="L25" i="1" s="1"/>
  <c r="I25" i="1"/>
  <c r="M13" i="1"/>
  <c r="M25" i="1" s="1"/>
</calcChain>
</file>

<file path=xl/sharedStrings.xml><?xml version="1.0" encoding="utf-8"?>
<sst xmlns="http://schemas.openxmlformats.org/spreadsheetml/2006/main" count="47" uniqueCount="38">
  <si>
    <t>Municipality</t>
  </si>
  <si>
    <t>City of Bonham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</si>
  <si>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</si>
  <si>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</si>
  <si>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</si>
  <si>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</si>
  <si>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</si>
  <si>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</si>
  <si>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</si>
  <si>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</si>
  <si>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</si>
  <si>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</si>
  <si>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</si>
  <si>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</si>
  <si>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</si>
  <si>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</si>
  <si>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</si>
  <si>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</si>
  <si>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</si>
  <si>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</si>
  <si>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</si>
  <si>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</si>
  <si>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</si>
  <si>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</si>
  <si>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</si>
  <si>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</si>
  <si>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</si>
  <si>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Police</t>
  </si>
  <si>
    <t>Fire</t>
  </si>
  <si>
    <t>Volunteer Fire</t>
  </si>
  <si>
    <t>Community Development</t>
  </si>
  <si>
    <t>Municipal Courts</t>
  </si>
  <si>
    <t>Equipment Maintenance</t>
  </si>
  <si>
    <t>Streets</t>
  </si>
  <si>
    <t>Library</t>
  </si>
  <si>
    <t>Parks and Rec</t>
  </si>
  <si>
    <t>Bonham Lake</t>
  </si>
  <si>
    <t>Government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</si>
</sst>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127E1A6A-8ACE-4573-A120-6F99062AB79F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91F8-31FE-45CD-9AEA-C8F575E8AA1E}">
  <sheetPr codeName="Sheet5"/>
  <dimension ref="B1:M28"/>
  <sheetViews>
    <sheetView tabSelected="1" topLeftCell="A13" workbookViewId="0">
      <selection activeCell="M25" sqref="M25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4" width="8.9375" style="1"/>
    <col min="15" max="15" width="14.29296875" style="1" bestFit="1" customWidth="1"/>
    <col min="16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10879</v>
      </c>
      <c r="D3" s="5" t="s">
        <v>3</v>
      </c>
    </row>
    <row r="4" spans="2:13" x14ac:dyDescent="0.65">
      <c r="B4" s="3" t="s">
        <v>4</v>
      </c>
      <c r="C4" s="7">
        <v>2.4500000000000002</v>
      </c>
      <c r="D4" s="5" t="s">
        <v>5</v>
      </c>
    </row>
    <row r="5" spans="2:13" x14ac:dyDescent="0.65">
      <c r="B5" s="3" t="s">
        <v>6</v>
      </c>
      <c r="C5" s="6">
        <v>4440</v>
      </c>
      <c r="D5" s="5" t="s">
        <v>7</v>
      </c>
    </row>
    <row r="6" spans="2:13" x14ac:dyDescent="0.65">
      <c r="B6" s="3" t="s">
        <v>8</v>
      </c>
      <c r="C6" s="6">
        <v>4526</v>
      </c>
      <c r="D6" s="5" t="s">
        <v>9</v>
      </c>
    </row>
    <row r="8" spans="2:13" x14ac:dyDescent="0.65">
      <c r="B8" s="8" t="s">
        <v>10</v>
      </c>
      <c r="C8" s="9">
        <f>ROUND(C3/(C3+C6),3)</f>
        <v>0.70599999999999996</v>
      </c>
    </row>
    <row r="9" spans="2:13" x14ac:dyDescent="0.65">
      <c r="B9" s="8" t="s">
        <v>11</v>
      </c>
      <c r="C9" s="10">
        <f>1-C8</f>
        <v>0.29400000000000004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1895825</v>
      </c>
      <c r="D13" s="24">
        <f>$C$8</f>
        <v>0.70599999999999996</v>
      </c>
      <c r="E13" s="24">
        <f>1-D13</f>
        <v>0.29400000000000004</v>
      </c>
      <c r="F13" s="23">
        <f>$C13*D13</f>
        <v>1338452.45</v>
      </c>
      <c r="G13" s="23">
        <f>$C13*E13</f>
        <v>557372.55000000005</v>
      </c>
      <c r="H13" s="23">
        <f>F13/$C$5</f>
        <v>301.45325450450451</v>
      </c>
      <c r="I13" s="23">
        <f>G13/$C$6</f>
        <v>123.14903888643394</v>
      </c>
      <c r="J13" s="25">
        <v>0.1</v>
      </c>
      <c r="K13" s="25">
        <v>0.1</v>
      </c>
      <c r="L13" s="23">
        <f>H13*J13</f>
        <v>30.145325450450454</v>
      </c>
      <c r="M13" s="23">
        <f t="shared" ref="M13:M24" si="0">I13*K13</f>
        <v>12.314903888643395</v>
      </c>
    </row>
    <row r="14" spans="2:13" x14ac:dyDescent="0.65">
      <c r="B14" s="22" t="s">
        <v>27</v>
      </c>
      <c r="C14" s="23">
        <v>3651382</v>
      </c>
      <c r="D14" s="24">
        <f t="shared" ref="D14:D24" si="1">$C$8</f>
        <v>0.70599999999999996</v>
      </c>
      <c r="E14" s="24">
        <f t="shared" ref="E14:E24" si="2">1-D14</f>
        <v>0.29400000000000004</v>
      </c>
      <c r="F14" s="23">
        <f t="shared" ref="F14:G24" si="3">$C14*D14</f>
        <v>2577875.6919999998</v>
      </c>
      <c r="G14" s="23">
        <f t="shared" si="3"/>
        <v>1073506.3080000002</v>
      </c>
      <c r="H14" s="23">
        <f t="shared" ref="H14:H24" si="4">F14/$C$5</f>
        <v>580.6026333333333</v>
      </c>
      <c r="I14" s="23">
        <f t="shared" ref="I14:I24" si="5">G14/$C$6</f>
        <v>237.18654617764034</v>
      </c>
      <c r="J14" s="25">
        <v>0.4</v>
      </c>
      <c r="K14" s="25">
        <v>0.4</v>
      </c>
      <c r="L14" s="23">
        <f>H14*J14</f>
        <v>232.24105333333333</v>
      </c>
      <c r="M14" s="23">
        <f t="shared" si="0"/>
        <v>94.874618471056138</v>
      </c>
    </row>
    <row r="15" spans="2:13" x14ac:dyDescent="0.65">
      <c r="B15" s="22" t="s">
        <v>28</v>
      </c>
      <c r="C15" s="23">
        <v>1599108</v>
      </c>
      <c r="D15" s="24">
        <f t="shared" si="1"/>
        <v>0.70599999999999996</v>
      </c>
      <c r="E15" s="24">
        <f t="shared" si="2"/>
        <v>0.29400000000000004</v>
      </c>
      <c r="F15" s="23">
        <f t="shared" si="3"/>
        <v>1128970.2479999999</v>
      </c>
      <c r="G15" s="23">
        <f t="shared" si="3"/>
        <v>470137.75200000004</v>
      </c>
      <c r="H15" s="23">
        <f t="shared" si="4"/>
        <v>254.27257837837837</v>
      </c>
      <c r="I15" s="23">
        <f t="shared" si="5"/>
        <v>103.87488996906762</v>
      </c>
      <c r="J15" s="25">
        <v>0.4</v>
      </c>
      <c r="K15" s="25">
        <v>0.4</v>
      </c>
      <c r="L15" s="23">
        <f t="shared" ref="L15:L24" si="6">H15*J15</f>
        <v>101.70903135135136</v>
      </c>
      <c r="M15" s="23">
        <f t="shared" si="0"/>
        <v>41.549955987627051</v>
      </c>
    </row>
    <row r="16" spans="2:13" x14ac:dyDescent="0.65">
      <c r="B16" s="22" t="s">
        <v>29</v>
      </c>
      <c r="C16" s="23">
        <v>28635</v>
      </c>
      <c r="D16" s="24">
        <f t="shared" si="1"/>
        <v>0.70599999999999996</v>
      </c>
      <c r="E16" s="24">
        <f t="shared" si="2"/>
        <v>0.29400000000000004</v>
      </c>
      <c r="F16" s="23">
        <f t="shared" si="3"/>
        <v>20216.309999999998</v>
      </c>
      <c r="G16" s="23">
        <f t="shared" si="3"/>
        <v>8418.69</v>
      </c>
      <c r="H16" s="23">
        <f t="shared" si="4"/>
        <v>4.5532229729729723</v>
      </c>
      <c r="I16" s="23">
        <f t="shared" si="5"/>
        <v>1.8600729120636326</v>
      </c>
      <c r="J16" s="25">
        <v>0.4</v>
      </c>
      <c r="K16" s="25">
        <v>0.4</v>
      </c>
      <c r="L16" s="23">
        <f t="shared" si="6"/>
        <v>1.8212891891891889</v>
      </c>
      <c r="M16" s="23">
        <f t="shared" si="0"/>
        <v>0.74402916482545312</v>
      </c>
    </row>
    <row r="17" spans="2:13" x14ac:dyDescent="0.65">
      <c r="B17" s="22" t="s">
        <v>30</v>
      </c>
      <c r="C17" s="23">
        <v>593521</v>
      </c>
      <c r="D17" s="24">
        <f t="shared" si="1"/>
        <v>0.70599999999999996</v>
      </c>
      <c r="E17" s="24">
        <f t="shared" si="2"/>
        <v>0.29400000000000004</v>
      </c>
      <c r="F17" s="23">
        <f t="shared" si="3"/>
        <v>419025.826</v>
      </c>
      <c r="G17" s="23">
        <f t="shared" si="3"/>
        <v>174495.17400000003</v>
      </c>
      <c r="H17" s="23">
        <f t="shared" si="4"/>
        <v>94.375186036036041</v>
      </c>
      <c r="I17" s="23">
        <f t="shared" si="5"/>
        <v>38.553949182501114</v>
      </c>
      <c r="J17" s="25">
        <v>0.1</v>
      </c>
      <c r="K17" s="25">
        <v>0.1</v>
      </c>
      <c r="L17" s="23">
        <f t="shared" si="6"/>
        <v>9.4375186036036052</v>
      </c>
      <c r="M17" s="23">
        <f t="shared" si="0"/>
        <v>3.8553949182501115</v>
      </c>
    </row>
    <row r="18" spans="2:13" x14ac:dyDescent="0.65">
      <c r="B18" s="22" t="s">
        <v>31</v>
      </c>
      <c r="C18" s="23">
        <v>233334</v>
      </c>
      <c r="D18" s="24">
        <f t="shared" si="1"/>
        <v>0.70599999999999996</v>
      </c>
      <c r="E18" s="24">
        <f t="shared" si="2"/>
        <v>0.29400000000000004</v>
      </c>
      <c r="F18" s="23">
        <f t="shared" si="3"/>
        <v>164733.804</v>
      </c>
      <c r="G18" s="23">
        <f t="shared" si="3"/>
        <v>68600.196000000011</v>
      </c>
      <c r="H18" s="23">
        <f t="shared" si="4"/>
        <v>37.102208108108108</v>
      </c>
      <c r="I18" s="23">
        <f t="shared" si="5"/>
        <v>15.156914714980116</v>
      </c>
      <c r="J18" s="25">
        <v>0.2</v>
      </c>
      <c r="K18" s="25">
        <v>0.2</v>
      </c>
      <c r="L18" s="23">
        <f t="shared" si="6"/>
        <v>7.420441621621622</v>
      </c>
      <c r="M18" s="23">
        <f t="shared" si="0"/>
        <v>3.0313829429960233</v>
      </c>
    </row>
    <row r="19" spans="2:13" x14ac:dyDescent="0.65">
      <c r="B19" s="22" t="s">
        <v>32</v>
      </c>
      <c r="C19" s="23">
        <v>195407</v>
      </c>
      <c r="D19" s="24">
        <f t="shared" si="1"/>
        <v>0.70599999999999996</v>
      </c>
      <c r="E19" s="24">
        <f t="shared" si="2"/>
        <v>0.29400000000000004</v>
      </c>
      <c r="F19" s="23">
        <f t="shared" si="3"/>
        <v>137957.342</v>
      </c>
      <c r="G19" s="23">
        <f t="shared" si="3"/>
        <v>57449.65800000001</v>
      </c>
      <c r="H19" s="23">
        <f t="shared" si="4"/>
        <v>31.071473423423424</v>
      </c>
      <c r="I19" s="23">
        <f t="shared" si="5"/>
        <v>12.693251878038005</v>
      </c>
      <c r="J19" s="25">
        <v>0.1</v>
      </c>
      <c r="K19" s="25">
        <v>0.1</v>
      </c>
      <c r="L19" s="23">
        <f t="shared" si="6"/>
        <v>3.1071473423423424</v>
      </c>
      <c r="M19" s="23">
        <f t="shared" si="0"/>
        <v>1.2693251878038005</v>
      </c>
    </row>
    <row r="20" spans="2:13" x14ac:dyDescent="0.65">
      <c r="B20" s="22" t="s">
        <v>33</v>
      </c>
      <c r="C20" s="23">
        <v>1958525</v>
      </c>
      <c r="D20" s="24">
        <f t="shared" si="1"/>
        <v>0.70599999999999996</v>
      </c>
      <c r="E20" s="24">
        <f t="shared" si="2"/>
        <v>0.29400000000000004</v>
      </c>
      <c r="F20" s="23">
        <f t="shared" si="3"/>
        <v>1382718.65</v>
      </c>
      <c r="G20" s="23">
        <f t="shared" si="3"/>
        <v>575806.35000000009</v>
      </c>
      <c r="H20" s="23">
        <f t="shared" si="4"/>
        <v>311.42311936936937</v>
      </c>
      <c r="I20" s="23">
        <f t="shared" si="5"/>
        <v>127.22190676093683</v>
      </c>
      <c r="J20" s="25">
        <v>0.2</v>
      </c>
      <c r="K20" s="25">
        <v>0.2</v>
      </c>
      <c r="L20" s="23">
        <f t="shared" si="6"/>
        <v>62.284623873873876</v>
      </c>
      <c r="M20" s="23">
        <f t="shared" si="0"/>
        <v>25.444381352187367</v>
      </c>
    </row>
    <row r="21" spans="2:13" x14ac:dyDescent="0.65">
      <c r="B21" s="22" t="s">
        <v>34</v>
      </c>
      <c r="C21" s="23">
        <v>399075</v>
      </c>
      <c r="D21" s="24">
        <f t="shared" si="1"/>
        <v>0.70599999999999996</v>
      </c>
      <c r="E21" s="24">
        <f t="shared" si="2"/>
        <v>0.29400000000000004</v>
      </c>
      <c r="F21" s="23">
        <f t="shared" si="3"/>
        <v>281746.95</v>
      </c>
      <c r="G21" s="23">
        <f t="shared" si="3"/>
        <v>117328.05000000002</v>
      </c>
      <c r="H21" s="23">
        <f t="shared" si="4"/>
        <v>63.456520270270275</v>
      </c>
      <c r="I21" s="23">
        <f t="shared" si="5"/>
        <v>25.923121961997353</v>
      </c>
      <c r="J21" s="25">
        <v>0.1</v>
      </c>
      <c r="K21" s="25">
        <v>0.1</v>
      </c>
      <c r="L21" s="23">
        <f t="shared" si="6"/>
        <v>6.345652027027028</v>
      </c>
      <c r="M21" s="23">
        <f t="shared" si="0"/>
        <v>2.5923121961997353</v>
      </c>
    </row>
    <row r="22" spans="2:13" x14ac:dyDescent="0.65">
      <c r="B22" s="22" t="s">
        <v>35</v>
      </c>
      <c r="C22" s="23">
        <v>587543</v>
      </c>
      <c r="D22" s="24">
        <f t="shared" si="1"/>
        <v>0.70599999999999996</v>
      </c>
      <c r="E22" s="24">
        <f t="shared" si="2"/>
        <v>0.29400000000000004</v>
      </c>
      <c r="F22" s="23">
        <f t="shared" si="3"/>
        <v>414805.35799999995</v>
      </c>
      <c r="G22" s="23">
        <f t="shared" si="3"/>
        <v>172737.64200000002</v>
      </c>
      <c r="H22" s="23">
        <f t="shared" si="4"/>
        <v>93.424630180180174</v>
      </c>
      <c r="I22" s="23">
        <f t="shared" si="5"/>
        <v>38.165630136986309</v>
      </c>
      <c r="J22" s="25">
        <v>0.2</v>
      </c>
      <c r="K22" s="25">
        <v>0.2</v>
      </c>
      <c r="L22" s="23">
        <f t="shared" si="6"/>
        <v>18.684926036036035</v>
      </c>
      <c r="M22" s="23">
        <f t="shared" si="0"/>
        <v>7.6331260273972621</v>
      </c>
    </row>
    <row r="23" spans="2:13" x14ac:dyDescent="0.65">
      <c r="B23" s="22" t="s">
        <v>36</v>
      </c>
      <c r="C23" s="23">
        <v>219826</v>
      </c>
      <c r="D23" s="24">
        <f t="shared" si="1"/>
        <v>0.70599999999999996</v>
      </c>
      <c r="E23" s="24">
        <f t="shared" si="2"/>
        <v>0.29400000000000004</v>
      </c>
      <c r="F23" s="23">
        <f t="shared" si="3"/>
        <v>155197.15599999999</v>
      </c>
      <c r="G23" s="23">
        <f t="shared" si="3"/>
        <v>64628.844000000012</v>
      </c>
      <c r="H23" s="23">
        <f t="shared" si="4"/>
        <v>34.954314414414412</v>
      </c>
      <c r="I23" s="23">
        <f t="shared" si="5"/>
        <v>14.279461776403007</v>
      </c>
      <c r="J23" s="25">
        <v>0.1</v>
      </c>
      <c r="K23" s="25">
        <v>0.1</v>
      </c>
      <c r="L23" s="23">
        <f t="shared" si="6"/>
        <v>3.4954314414414416</v>
      </c>
      <c r="M23" s="23">
        <f t="shared" si="0"/>
        <v>1.4279461776403009</v>
      </c>
    </row>
    <row r="24" spans="2:13" x14ac:dyDescent="0.65">
      <c r="B24" s="22" t="s">
        <v>37</v>
      </c>
      <c r="C24" s="23">
        <v>1642634</v>
      </c>
      <c r="D24" s="24">
        <f t="shared" si="1"/>
        <v>0.70599999999999996</v>
      </c>
      <c r="E24" s="24">
        <f t="shared" si="2"/>
        <v>0.29400000000000004</v>
      </c>
      <c r="F24" s="23">
        <f t="shared" si="3"/>
        <v>1159699.6040000001</v>
      </c>
      <c r="G24" s="23">
        <f t="shared" si="3"/>
        <v>482934.39600000007</v>
      </c>
      <c r="H24" s="23">
        <f t="shared" si="4"/>
        <v>261.19360450450449</v>
      </c>
      <c r="I24" s="23">
        <f t="shared" si="5"/>
        <v>106.7022527618206</v>
      </c>
      <c r="J24" s="25">
        <v>0.1</v>
      </c>
      <c r="K24" s="25">
        <v>0.1</v>
      </c>
      <c r="L24" s="23">
        <f t="shared" si="6"/>
        <v>26.119360450450451</v>
      </c>
      <c r="M24" s="23">
        <f t="shared" si="0"/>
        <v>10.670225276182061</v>
      </c>
    </row>
    <row r="25" spans="2:13" x14ac:dyDescent="0.65">
      <c r="B25" s="26" t="s">
        <v>15</v>
      </c>
      <c r="C25" s="27">
        <f>SUM(C13:C24)</f>
        <v>13004815</v>
      </c>
      <c r="D25" s="22"/>
      <c r="E25" s="27"/>
      <c r="F25" s="27">
        <f>SUM(F13:F24)</f>
        <v>9181399.3900000006</v>
      </c>
      <c r="G25" s="27">
        <f>SUM(G13:G24)</f>
        <v>3823415.6100000003</v>
      </c>
      <c r="H25" s="27">
        <f>SUM(H13:H24)</f>
        <v>2067.8827454954953</v>
      </c>
      <c r="I25" s="27">
        <f>SUM(I13:I24)</f>
        <v>844.76703711886898</v>
      </c>
      <c r="L25" s="27">
        <f>SUM(L13:L24)</f>
        <v>502.81180072072078</v>
      </c>
      <c r="M25" s="27">
        <f>SUM(M13:M24)</f>
        <v>205.40760159080872</v>
      </c>
    </row>
    <row r="26" spans="2:13" x14ac:dyDescent="0.65">
      <c r="L26" s="28"/>
      <c r="M26" s="28"/>
    </row>
    <row r="28" spans="2:13" x14ac:dyDescent="0.65">
      <c r="F28" s="27"/>
      <c r="G2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Bonham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2025-05-29T16:56:41Z</dcterms:created>
  <dcterms:modified xsi:type="dcterms:W3CDTF">2025-05-29T16:56:43Z</dcterms:modified>
</cp:coreProperties>
</file>